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D:\USERS\vitkov\VT\VT 2021\099\"/>
    </mc:Choice>
  </mc:AlternateContent>
  <xr:revisionPtr revIDLastSave="0" documentId="13_ncr:1_{1306DD52-DD21-4155-AB71-94BF260FE920}" xr6:coauthVersionLast="36" xr6:coauthVersionMax="47" xr10:uidLastSave="{00000000-0000-0000-0000-000000000000}"/>
  <bookViews>
    <workbookView xWindow="0" yWindow="0" windowWidth="23040" windowHeight="9060" tabRatio="753" xr2:uid="{00000000-000D-0000-FFFF-FFFF00000000}"/>
  </bookViews>
  <sheets>
    <sheet name="Výpočetní technika" sheetId="1" r:id="rId1"/>
  </sheets>
  <definedNames>
    <definedName name="_xlnm.Print_Area" localSheetId="0">'Výpočetní technika'!$B$1:$T$18</definedName>
  </definedNames>
  <calcPr calcId="191029"/>
</workbook>
</file>

<file path=xl/calcChain.xml><?xml version="1.0" encoding="utf-8"?>
<calcChain xmlns="http://schemas.openxmlformats.org/spreadsheetml/2006/main">
  <c r="S8" i="1" l="1"/>
  <c r="T8" i="1"/>
  <c r="S9" i="1"/>
  <c r="T9" i="1"/>
  <c r="P8" i="1"/>
  <c r="P9" i="1"/>
  <c r="P7" i="1" l="1"/>
  <c r="Q12" i="1" s="1"/>
  <c r="S7" i="1" l="1"/>
  <c r="R12" i="1" s="1"/>
  <c r="T7" i="1"/>
</calcChain>
</file>

<file path=xl/sharedStrings.xml><?xml version="1.0" encoding="utf-8"?>
<sst xmlns="http://schemas.openxmlformats.org/spreadsheetml/2006/main" count="46" uniqueCount="43">
  <si>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</si>
  <si>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</si>
  <si>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</si>
  <si>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</si>
  <si>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</si>
  <si>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</si>
  <si>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</si>
  <si>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</si>
  <si>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</si>
  <si>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</si>
  <si>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</si>
  <si>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30200000-1 - Počítače </t>
  </si>
  <si>
    <t>30231310-3 - Ploché monitory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</si>
  <si>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</si>
  <si>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</si>
  <si>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</si>
  <si>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</si>
  <si>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</si>
  <si>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</si>
  <si>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</si>
  <si>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</si>
  <si>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</si>
  <si>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</si>
  <si>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</si>
  <si>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</si>
  <si>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</si>
  <si>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</si>
  <si>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</si>
  <si>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</si>
  <si>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Samostatná faktura</t>
  </si>
  <si>
    <t>NE</t>
  </si>
  <si>
    <t>Pokud financováno z projektových prostředků, pak ŘEŠITEL uvede: NÁZEV A ČÍSLO DOTAČNÍHO PROJEKTU</t>
  </si>
  <si>
    <t>ks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</si>
  <si>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</si>
  <si>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Příloha č. 2 Kupní smlouvy - technická specifikace
Výpočetní technika (III.) 099 - 2021 </t>
  </si>
  <si>
    <t>Počítač</t>
  </si>
  <si>
    <t>Záložní zdroj</t>
  </si>
  <si>
    <t>Milan Mašek, 
Tel.: 728 099 999,
37763 8418</t>
  </si>
  <si>
    <t>Univerzitní 22, 
301 00 Plzeň,
Fakulta strojní -
Katedra průmyslového inženýrství a managementu, 
místnost UL 301</t>
  </si>
  <si>
    <t>Procesor: min. 16 jader, výkon alespoň 46 000 bodů dle CPU passmark.
Chladič: vzduchový, max. TDP alespoň 250W, 2x 140 mm ventilátor, hlučnost max 24,6 dB.
Zákl.deska:  Formát ATX, 2x PCI-E 4.0 x16, 1x PCI-E 4.0 x4, 2x PCI-E 4.0 x1, 8x SATA 6Gb/s + 2x M.2 PCI-E 4.0, 1xGLAN, 4xDDR4 3200, podpora NVIDIA SLI a AMD Crossfire, na zadním panelu alespoň 7x USB 3.2 Gen 2 typ-A + 1x USB 3.2 Gen 2 typ-C, integrovaná Wi-Fi 6 + BT 5.0.
Paměť: 2x 32GB RAM DDR4, 3600MHz, CL18 nebo lepší.
SSD Disk: min. 2 TB, rozhraní M.2 PCI-Express Gen3, náhodné čtení/zápis min. 360 000 IOPS.
Zdroj: alespoň 1000W, Certifikace 80 Plus Gold, 6x PCI-Express 6+2pin, podpora bezotáčkového režimu, plně-modulární.
Grafická karta: min. 8GB GDDR6X, výkon: min. 22 650 bodu dle G3D passmark, technologie: DLSS 2.0, ray-tracing v reálném čase, VR.
Case: 3x od výrobce předinstalovaný 140 mm ventilátor, aspoň 9 pozic pro karty, max. délka karet až 432mm, max. výška chladiče CPU až 185mm,  Konektory: 3,5mm jack (2x), USB 3.2 Gen 1 Type-A (2x), USB 3.2 Gen 2 Type-C (1x),  Počty pozic: Interní 2,5" (7x), Interní 3,5" (3x), Vybavení: Cable management, Perforované čelo, Prachové filtry, Průhledná bočnice.
Záruka na sestavu min. 2 roky.</t>
  </si>
  <si>
    <t>Technologie: Line-interaktivní s čistým sinusovým výstupním napětím.
Výkon: alespoň 2200VA/1980W.
Komunikační rozhraní: RS232, USB.
Min. 8x zásuvka IEC C13; EPO konektor, LCD display.
Záruka min. 2 roky.</t>
  </si>
  <si>
    <t>Monitor 24"</t>
  </si>
  <si>
    <t>Velikost úhlopříčky 24".
Rozlišení: min. 1920x1080.
Panel: VA.
LED podsvícení, DC regulace jasu (flicker-free), bluelight reduction.
Frekvence 144Hz.
Vesa kompatibilní.
Technologie FreeSync.
Matný nebo antireflexní.
Vstupy: HDMI, DP.
Záruka: min. 2 roky.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</si>
</sst>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16" fillId="0" borderId="0"/>
    <xf numFmtId="0" fontId="6" fillId="0" borderId="0"/>
  </cellStyleXfs>
  <cellXfs count="11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2" fillId="6" borderId="14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left" vertical="center" wrapText="1" indent="1"/>
    </xf>
    <xf numFmtId="0" fontId="12" fillId="4" borderId="23" xfId="0" applyFont="1" applyFill="1" applyBorder="1" applyAlignment="1">
      <alignment horizontal="left" vertical="center" wrapText="1" indent="1"/>
    </xf>
    <xf numFmtId="3" fontId="0" fillId="7" borderId="13" xfId="0" applyNumberFormat="1" applyFill="1" applyBorder="1" applyAlignment="1">
      <alignment horizontal="center" vertical="center" wrapText="1"/>
    </xf>
    <xf numFmtId="3" fontId="0" fillId="7" borderId="1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21" fillId="0" borderId="0" xfId="2" applyFont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 applyProtection="1">
      <alignment horizontal="left" vertical="center" wrapText="1" indent="1"/>
      <protection locked="0"/>
    </xf>
    <xf numFmtId="0" fontId="12" fillId="4" borderId="20" xfId="0" applyFont="1" applyFill="1" applyBorder="1" applyAlignment="1" applyProtection="1">
      <alignment horizontal="left" vertical="center" wrapText="1" indent="1"/>
      <protection locked="0"/>
    </xf>
    <xf numFmtId="0" fontId="12" fillId="4" borderId="16" xfId="0" applyFont="1" applyFill="1" applyBorder="1" applyAlignment="1" applyProtection="1">
      <alignment horizontal="left" vertical="center" wrapText="1" indent="1"/>
      <protection locked="0"/>
    </xf>
    <xf numFmtId="164" fontId="12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210389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207009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207009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207009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207009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210389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95250</xdr:colOff>
      <xdr:row>37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210557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207374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210557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210558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210559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207370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207370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95250</xdr:colOff>
      <xdr:row>88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210558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207369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105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107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108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109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110</xdr:row>
      <xdr:rowOff>16873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111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112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115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116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117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118</xdr:row>
      <xdr:rowOff>20060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120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122</xdr:row>
      <xdr:rowOff>16507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123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123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16868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210557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207374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16868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210557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207374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207374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210557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207374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16868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207373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16868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207009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210557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207009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207009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207009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207009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207009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207009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207009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207009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16868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16511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210389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173989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95250</xdr:colOff>
      <xdr:row>68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95250</xdr:colOff>
      <xdr:row>79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95250</xdr:colOff>
      <xdr:row>79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210389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105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107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108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112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113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115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116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118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119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120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121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124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130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19889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95250</xdr:colOff>
      <xdr:row>142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95250</xdr:colOff>
      <xdr:row>144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95250</xdr:colOff>
      <xdr:row>145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95250</xdr:colOff>
      <xdr:row>148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95250</xdr:colOff>
      <xdr:row>150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95250</xdr:colOff>
      <xdr:row>152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95250</xdr:colOff>
      <xdr:row>155</xdr:row>
      <xdr:rowOff>19890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95250</xdr:colOff>
      <xdr:row>156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95250</xdr:colOff>
      <xdr:row>157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95250</xdr:colOff>
      <xdr:row>159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95250</xdr:colOff>
      <xdr:row>160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95250</xdr:colOff>
      <xdr:row>161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95250</xdr:colOff>
      <xdr:row>162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95250</xdr:colOff>
      <xdr:row>163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95250</xdr:colOff>
      <xdr:row>165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95250</xdr:colOff>
      <xdr:row>167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95250</xdr:colOff>
      <xdr:row>168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95250</xdr:colOff>
      <xdr:row>168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95250</xdr:colOff>
      <xdr:row>172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95250</xdr:colOff>
      <xdr:row>173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95250</xdr:colOff>
      <xdr:row>174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95250</xdr:colOff>
      <xdr:row>178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95250</xdr:colOff>
      <xdr:row>178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95250</xdr:colOff>
      <xdr:row>179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95250</xdr:colOff>
      <xdr:row>180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95250</xdr:colOff>
      <xdr:row>181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95250</xdr:colOff>
      <xdr:row>182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95250</xdr:colOff>
      <xdr:row>183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95250</xdr:colOff>
      <xdr:row>184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95250</xdr:colOff>
      <xdr:row>185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133348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133348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95250</xdr:colOff>
      <xdr:row>77</xdr:row>
      <xdr:rowOff>22412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210388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210389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57493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57489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428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20059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16508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20060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426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426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37876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135595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57493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57489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57493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211791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57493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57489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20059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426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426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58607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135595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57493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211791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57493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211791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95250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426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135595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20059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57493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57489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428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426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426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58607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135595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57493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211791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57489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211791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95250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426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418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428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135595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57493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57493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57493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57489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428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20059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16508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20060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426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426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58607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135595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57493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211791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57493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57489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57493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211791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210558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210558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210558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210558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210559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210558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210557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210559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210558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20058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20058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16507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20055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20058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20057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20057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20058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20058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20061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20057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20056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20057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20058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20060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95250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74</xdr:row>
      <xdr:rowOff>94687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210558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210558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60742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57489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17031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20056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20057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134695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58608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135596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A7" zoomScale="90" zoomScaleNormal="90" workbookViewId="0">
      <selection activeCell="G7" sqref="G7:G9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7" style="1" customWidth="1"/>
    <col min="4" max="4" width="12.33203125" style="2" customWidth="1"/>
    <col min="5" max="5" width="10.5546875" style="3" customWidth="1"/>
    <col min="6" max="6" width="107.33203125" style="1" customWidth="1"/>
    <col min="7" max="7" width="29.6640625" style="4" bestFit="1" customWidth="1"/>
    <col min="8" max="8" width="24.88671875" style="4" customWidth="1"/>
    <col min="9" max="9" width="25" style="4" customWidth="1"/>
    <col min="10" max="10" width="16.5546875" style="1" customWidth="1"/>
    <col min="11" max="11" width="27.33203125" style="5" hidden="1" customWidth="1"/>
    <col min="12" max="12" width="26.109375" style="5" customWidth="1"/>
    <col min="13" max="13" width="30.6640625" style="5" customWidth="1"/>
    <col min="14" max="14" width="47.44140625" style="4" customWidth="1"/>
    <col min="15" max="15" width="28.109375" style="4" customWidth="1"/>
    <col min="16" max="16" width="17.664062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1.5546875" style="5" hidden="1" customWidth="1"/>
    <col min="22" max="22" width="32.44140625" style="6" customWidth="1"/>
    <col min="23" max="16384" width="8.88671875" style="5"/>
  </cols>
  <sheetData>
    <row r="1" spans="1:22" ht="40.950000000000003" customHeight="1" x14ac:dyDescent="0.3">
      <c r="B1" s="86" t="s">
        <v>34</v>
      </c>
      <c r="C1" s="87"/>
      <c r="D1" s="87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74"/>
      <c r="E3" s="74"/>
      <c r="F3" s="74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74"/>
      <c r="E4" s="74"/>
      <c r="F4" s="74"/>
      <c r="G4" s="74"/>
      <c r="H4" s="7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96" t="s">
        <v>2</v>
      </c>
      <c r="H5" s="97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14</v>
      </c>
      <c r="D6" s="39" t="s">
        <v>4</v>
      </c>
      <c r="E6" s="39" t="s">
        <v>15</v>
      </c>
      <c r="F6" s="39" t="s">
        <v>16</v>
      </c>
      <c r="G6" s="45" t="s">
        <v>25</v>
      </c>
      <c r="H6" s="46" t="s">
        <v>26</v>
      </c>
      <c r="I6" s="40" t="s">
        <v>17</v>
      </c>
      <c r="J6" s="39" t="s">
        <v>18</v>
      </c>
      <c r="K6" s="39" t="s">
        <v>31</v>
      </c>
      <c r="L6" s="41" t="s">
        <v>19</v>
      </c>
      <c r="M6" s="42" t="s">
        <v>20</v>
      </c>
      <c r="N6" s="41" t="s">
        <v>21</v>
      </c>
      <c r="O6" s="39" t="s">
        <v>33</v>
      </c>
      <c r="P6" s="41" t="s">
        <v>22</v>
      </c>
      <c r="Q6" s="39" t="s">
        <v>5</v>
      </c>
      <c r="R6" s="43" t="s">
        <v>6</v>
      </c>
      <c r="S6" s="75" t="s">
        <v>7</v>
      </c>
      <c r="T6" s="44" t="s">
        <v>8</v>
      </c>
      <c r="U6" s="41" t="s">
        <v>23</v>
      </c>
      <c r="V6" s="41" t="s">
        <v>24</v>
      </c>
    </row>
    <row r="7" spans="1:22" ht="202.2" thickTop="1" x14ac:dyDescent="0.3">
      <c r="A7" s="20"/>
      <c r="B7" s="78">
        <v>1</v>
      </c>
      <c r="C7" s="48" t="s">
        <v>35</v>
      </c>
      <c r="D7" s="49">
        <v>1</v>
      </c>
      <c r="E7" s="50" t="s">
        <v>32</v>
      </c>
      <c r="F7" s="70" t="s">
        <v>39</v>
      </c>
      <c r="G7" s="110"/>
      <c r="H7" s="76"/>
      <c r="I7" s="98" t="s">
        <v>29</v>
      </c>
      <c r="J7" s="80" t="s">
        <v>30</v>
      </c>
      <c r="K7" s="101"/>
      <c r="L7" s="104"/>
      <c r="M7" s="107" t="s">
        <v>37</v>
      </c>
      <c r="N7" s="107" t="s">
        <v>38</v>
      </c>
      <c r="O7" s="83">
        <v>60</v>
      </c>
      <c r="P7" s="58">
        <f>D7*Q7</f>
        <v>73800</v>
      </c>
      <c r="Q7" s="59">
        <v>73800</v>
      </c>
      <c r="R7" s="113"/>
      <c r="S7" s="60">
        <f>D7*R7</f>
        <v>0</v>
      </c>
      <c r="T7" s="61" t="str">
        <f t="shared" ref="T7" si="0">IF(ISNUMBER(R7), IF(R7&gt;Q7,"NEVYHOVUJE","VYHOVUJE")," ")</f>
        <v xml:space="preserve"> </v>
      </c>
      <c r="U7" s="80"/>
      <c r="V7" s="50" t="s">
        <v>11</v>
      </c>
    </row>
    <row r="8" spans="1:22" ht="105.75" customHeight="1" x14ac:dyDescent="0.3">
      <c r="A8" s="20"/>
      <c r="B8" s="62">
        <v>2</v>
      </c>
      <c r="C8" s="63" t="s">
        <v>36</v>
      </c>
      <c r="D8" s="64">
        <v>1</v>
      </c>
      <c r="E8" s="65" t="s">
        <v>32</v>
      </c>
      <c r="F8" s="72" t="s">
        <v>40</v>
      </c>
      <c r="G8" s="111"/>
      <c r="H8" s="73"/>
      <c r="I8" s="99"/>
      <c r="J8" s="81"/>
      <c r="K8" s="102"/>
      <c r="L8" s="105"/>
      <c r="M8" s="108"/>
      <c r="N8" s="108"/>
      <c r="O8" s="84"/>
      <c r="P8" s="66">
        <f>D8*Q8</f>
        <v>13800</v>
      </c>
      <c r="Q8" s="67">
        <v>13800</v>
      </c>
      <c r="R8" s="114"/>
      <c r="S8" s="68">
        <f>D8*R8</f>
        <v>0</v>
      </c>
      <c r="T8" s="69" t="str">
        <f t="shared" ref="T8:T9" si="1">IF(ISNUMBER(R8), IF(R8&gt;Q8,"NEVYHOVUJE","VYHOVUJE")," ")</f>
        <v xml:space="preserve"> </v>
      </c>
      <c r="U8" s="81"/>
      <c r="V8" s="65" t="s">
        <v>13</v>
      </c>
    </row>
    <row r="9" spans="1:22" ht="199.5" customHeight="1" thickBot="1" x14ac:dyDescent="0.35">
      <c r="A9" s="20"/>
      <c r="B9" s="79">
        <v>3</v>
      </c>
      <c r="C9" s="51" t="s">
        <v>41</v>
      </c>
      <c r="D9" s="52">
        <v>3</v>
      </c>
      <c r="E9" s="53" t="s">
        <v>32</v>
      </c>
      <c r="F9" s="71" t="s">
        <v>42</v>
      </c>
      <c r="G9" s="112"/>
      <c r="H9" s="77"/>
      <c r="I9" s="100"/>
      <c r="J9" s="82"/>
      <c r="K9" s="103"/>
      <c r="L9" s="106"/>
      <c r="M9" s="109"/>
      <c r="N9" s="109"/>
      <c r="O9" s="85"/>
      <c r="P9" s="54">
        <f>D9*Q9</f>
        <v>12300</v>
      </c>
      <c r="Q9" s="55">
        <v>4100</v>
      </c>
      <c r="R9" s="115"/>
      <c r="S9" s="56">
        <f>D9*R9</f>
        <v>0</v>
      </c>
      <c r="T9" s="57" t="str">
        <f t="shared" si="1"/>
        <v xml:space="preserve"> </v>
      </c>
      <c r="U9" s="82"/>
      <c r="V9" s="53" t="s">
        <v>12</v>
      </c>
    </row>
    <row r="10" spans="1:22" ht="17.399999999999999" customHeight="1" thickTop="1" thickBot="1" x14ac:dyDescent="0.35">
      <c r="C10" s="5"/>
      <c r="D10" s="5"/>
      <c r="E10" s="5"/>
      <c r="F10" s="5"/>
      <c r="G10" s="33"/>
      <c r="H10" s="33"/>
      <c r="I10" s="5"/>
      <c r="J10" s="5"/>
      <c r="N10" s="5"/>
      <c r="O10" s="5"/>
      <c r="P10" s="5"/>
    </row>
    <row r="11" spans="1:22" ht="82.95" customHeight="1" thickTop="1" thickBot="1" x14ac:dyDescent="0.35">
      <c r="B11" s="92" t="s">
        <v>28</v>
      </c>
      <c r="C11" s="92"/>
      <c r="D11" s="92"/>
      <c r="E11" s="92"/>
      <c r="F11" s="92"/>
      <c r="G11" s="92"/>
      <c r="H11" s="92"/>
      <c r="I11" s="92"/>
      <c r="J11" s="21"/>
      <c r="K11" s="21"/>
      <c r="L11" s="7"/>
      <c r="M11" s="7"/>
      <c r="N11" s="7"/>
      <c r="O11" s="22"/>
      <c r="P11" s="22"/>
      <c r="Q11" s="23" t="s">
        <v>9</v>
      </c>
      <c r="R11" s="93" t="s">
        <v>10</v>
      </c>
      <c r="S11" s="94"/>
      <c r="T11" s="95"/>
      <c r="U11" s="24"/>
      <c r="V11" s="25"/>
    </row>
    <row r="12" spans="1:22" ht="43.2" customHeight="1" thickTop="1" thickBot="1" x14ac:dyDescent="0.35">
      <c r="B12" s="88" t="s">
        <v>27</v>
      </c>
      <c r="C12" s="88"/>
      <c r="D12" s="88"/>
      <c r="E12" s="88"/>
      <c r="F12" s="88"/>
      <c r="G12" s="88"/>
      <c r="I12" s="26"/>
      <c r="L12" s="9"/>
      <c r="M12" s="9"/>
      <c r="N12" s="9"/>
      <c r="O12" s="27"/>
      <c r="P12" s="27"/>
      <c r="Q12" s="28">
        <f>SUM(P7:P9)</f>
        <v>99900</v>
      </c>
      <c r="R12" s="89">
        <f>SUM(S7:S9)</f>
        <v>0</v>
      </c>
      <c r="S12" s="90"/>
      <c r="T12" s="91"/>
    </row>
    <row r="13" spans="1:22" ht="15" thickTop="1" x14ac:dyDescent="0.3">
      <c r="H13" s="74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3">
      <c r="B14" s="47"/>
      <c r="C14" s="47"/>
      <c r="D14" s="47"/>
      <c r="E14" s="47"/>
      <c r="F14" s="47"/>
      <c r="G14" s="74"/>
      <c r="H14" s="74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3">
      <c r="B15" s="47"/>
      <c r="C15" s="47"/>
      <c r="D15" s="47"/>
      <c r="E15" s="47"/>
      <c r="F15" s="47"/>
      <c r="G15" s="74"/>
      <c r="H15" s="74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3">
      <c r="B16" s="47"/>
      <c r="C16" s="47"/>
      <c r="D16" s="47"/>
      <c r="E16" s="47"/>
      <c r="F16" s="47"/>
      <c r="G16" s="74"/>
      <c r="H16" s="74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95" customHeight="1" x14ac:dyDescent="0.3">
      <c r="C17" s="21"/>
      <c r="D17" s="29"/>
      <c r="E17" s="21"/>
      <c r="F17" s="21"/>
      <c r="G17" s="74"/>
      <c r="H17" s="74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95" customHeight="1" x14ac:dyDescent="0.3">
      <c r="H18" s="3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95" customHeight="1" x14ac:dyDescent="0.3">
      <c r="C19" s="21"/>
      <c r="D19" s="29"/>
      <c r="E19" s="21"/>
      <c r="F19" s="21"/>
      <c r="G19" s="74"/>
      <c r="H19" s="74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95" customHeight="1" x14ac:dyDescent="0.3">
      <c r="C20" s="21"/>
      <c r="D20" s="29"/>
      <c r="E20" s="21"/>
      <c r="F20" s="21"/>
      <c r="G20" s="74"/>
      <c r="H20" s="74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95" customHeight="1" x14ac:dyDescent="0.3">
      <c r="C21" s="21"/>
      <c r="D21" s="29"/>
      <c r="E21" s="21"/>
      <c r="F21" s="21"/>
      <c r="G21" s="74"/>
      <c r="H21" s="74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95" customHeight="1" x14ac:dyDescent="0.3">
      <c r="C22" s="21"/>
      <c r="D22" s="29"/>
      <c r="E22" s="21"/>
      <c r="F22" s="21"/>
      <c r="G22" s="74"/>
      <c r="H22" s="74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95" customHeight="1" x14ac:dyDescent="0.3">
      <c r="C23" s="21"/>
      <c r="D23" s="29"/>
      <c r="E23" s="21"/>
      <c r="F23" s="21"/>
      <c r="G23" s="74"/>
      <c r="H23" s="74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95" customHeight="1" x14ac:dyDescent="0.3">
      <c r="C24" s="21"/>
      <c r="D24" s="29"/>
      <c r="E24" s="21"/>
      <c r="F24" s="21"/>
      <c r="G24" s="74"/>
      <c r="H24" s="74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95" customHeight="1" x14ac:dyDescent="0.3">
      <c r="C25" s="21"/>
      <c r="D25" s="29"/>
      <c r="E25" s="21"/>
      <c r="F25" s="21"/>
      <c r="G25" s="74"/>
      <c r="H25" s="74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95" customHeight="1" x14ac:dyDescent="0.3">
      <c r="C26" s="21"/>
      <c r="D26" s="29"/>
      <c r="E26" s="21"/>
      <c r="F26" s="21"/>
      <c r="G26" s="74"/>
      <c r="H26" s="74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95" customHeight="1" x14ac:dyDescent="0.3">
      <c r="C27" s="21"/>
      <c r="D27" s="29"/>
      <c r="E27" s="21"/>
      <c r="F27" s="21"/>
      <c r="G27" s="74"/>
      <c r="H27" s="74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95" customHeight="1" x14ac:dyDescent="0.3">
      <c r="C28" s="21"/>
      <c r="D28" s="29"/>
      <c r="E28" s="21"/>
      <c r="F28" s="21"/>
      <c r="G28" s="74"/>
      <c r="H28" s="74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95" customHeight="1" x14ac:dyDescent="0.3">
      <c r="C29" s="21"/>
      <c r="D29" s="29"/>
      <c r="E29" s="21"/>
      <c r="F29" s="21"/>
      <c r="G29" s="74"/>
      <c r="H29" s="74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95" customHeight="1" x14ac:dyDescent="0.3">
      <c r="C30" s="21"/>
      <c r="D30" s="29"/>
      <c r="E30" s="21"/>
      <c r="F30" s="21"/>
      <c r="G30" s="74"/>
      <c r="H30" s="74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95" customHeight="1" x14ac:dyDescent="0.3">
      <c r="C31" s="21"/>
      <c r="D31" s="29"/>
      <c r="E31" s="21"/>
      <c r="F31" s="21"/>
      <c r="G31" s="74"/>
      <c r="H31" s="74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95" customHeight="1" x14ac:dyDescent="0.3">
      <c r="C32" s="21"/>
      <c r="D32" s="29"/>
      <c r="E32" s="21"/>
      <c r="F32" s="21"/>
      <c r="G32" s="74"/>
      <c r="H32" s="74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74"/>
      <c r="H33" s="74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74"/>
      <c r="H34" s="74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74"/>
      <c r="H35" s="74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74"/>
      <c r="H36" s="74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74"/>
      <c r="H37" s="74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74"/>
      <c r="H38" s="74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74"/>
      <c r="H39" s="74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74"/>
      <c r="H40" s="74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74"/>
      <c r="H41" s="74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74"/>
      <c r="H42" s="74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74"/>
      <c r="H43" s="74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74"/>
      <c r="H44" s="74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74"/>
      <c r="H45" s="74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74"/>
      <c r="H46" s="74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74"/>
      <c r="H47" s="74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74"/>
      <c r="H48" s="74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74"/>
      <c r="H49" s="74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74"/>
      <c r="H50" s="74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74"/>
      <c r="H51" s="74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74"/>
      <c r="H52" s="74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74"/>
      <c r="H53" s="74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74"/>
      <c r="H54" s="74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74"/>
      <c r="H55" s="74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74"/>
      <c r="H56" s="74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74"/>
      <c r="H57" s="74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74"/>
      <c r="H58" s="74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74"/>
      <c r="H59" s="74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74"/>
      <c r="H60" s="74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74"/>
      <c r="H61" s="74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74"/>
      <c r="H62" s="74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74"/>
      <c r="H63" s="74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74"/>
      <c r="H64" s="74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74"/>
      <c r="H65" s="74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74"/>
      <c r="H66" s="74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74"/>
      <c r="H67" s="74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74"/>
      <c r="H68" s="74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74"/>
      <c r="H69" s="74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74"/>
      <c r="H70" s="74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74"/>
      <c r="H71" s="74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74"/>
      <c r="H72" s="74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74"/>
      <c r="H73" s="74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74"/>
      <c r="H74" s="74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74"/>
      <c r="H75" s="74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74"/>
      <c r="H76" s="74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74"/>
      <c r="H77" s="74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74"/>
      <c r="H78" s="74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74"/>
      <c r="H79" s="74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74"/>
      <c r="H80" s="74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74"/>
      <c r="H81" s="74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74"/>
      <c r="H82" s="74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74"/>
      <c r="H83" s="74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74"/>
      <c r="H84" s="74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74"/>
      <c r="H85" s="74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74"/>
      <c r="H86" s="74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74"/>
      <c r="H87" s="74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74"/>
      <c r="H88" s="74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74"/>
      <c r="H89" s="74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74"/>
      <c r="H90" s="74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74"/>
      <c r="H91" s="74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74"/>
      <c r="H92" s="74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74"/>
      <c r="H93" s="74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74"/>
      <c r="H94" s="74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74"/>
      <c r="H95" s="74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74"/>
      <c r="H96" s="74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74"/>
      <c r="H97" s="74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74"/>
      <c r="H98" s="74"/>
      <c r="I98" s="11"/>
      <c r="J98" s="11"/>
      <c r="K98" s="11"/>
      <c r="L98" s="11"/>
      <c r="M98" s="11"/>
      <c r="N98" s="6"/>
      <c r="O98" s="6"/>
      <c r="P98" s="6"/>
    </row>
    <row r="99" spans="3:19" ht="19.95" customHeight="1" x14ac:dyDescent="0.3">
      <c r="C99" s="5"/>
      <c r="E99" s="5"/>
      <c r="F99" s="5"/>
      <c r="J99" s="5"/>
    </row>
    <row r="100" spans="3:19" ht="19.95" customHeight="1" x14ac:dyDescent="0.3">
      <c r="C100" s="5"/>
      <c r="E100" s="5"/>
      <c r="F100" s="5"/>
      <c r="J100" s="5"/>
    </row>
    <row r="101" spans="3:19" ht="19.95" customHeight="1" x14ac:dyDescent="0.3">
      <c r="C101" s="5"/>
      <c r="E101" s="5"/>
      <c r="F101" s="5"/>
      <c r="J101" s="5"/>
    </row>
    <row r="102" spans="3:19" ht="19.95" customHeight="1" x14ac:dyDescent="0.3">
      <c r="C102" s="5"/>
      <c r="E102" s="5"/>
      <c r="F102" s="5"/>
      <c r="J102" s="5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x14ac:dyDescent="0.3">
      <c r="C107" s="5"/>
      <c r="E107" s="5"/>
      <c r="F107" s="5"/>
      <c r="J107" s="5"/>
    </row>
    <row r="108" spans="3:19" x14ac:dyDescent="0.3">
      <c r="C108" s="5"/>
      <c r="E108" s="5"/>
      <c r="F108" s="5"/>
      <c r="J108" s="5"/>
    </row>
    <row r="109" spans="3:19" x14ac:dyDescent="0.3">
      <c r="C109" s="5"/>
      <c r="E109" s="5"/>
      <c r="F109" s="5"/>
      <c r="J109" s="5"/>
    </row>
    <row r="110" spans="3:19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</sheetData>
  <sheetProtection algorithmName="SHA-512" hashValue="mVJ/pmFB1khHT7wPMeRZcRiY/RYMxnNIAgybSSPaqyATt3MS/sk5cU2G6SUIp354m6X69Y0PdCXP/Pq1PqSM/g==" saltValue="tzPdIwNDOPwPjdRb2gjnNw==" spinCount="100000" sheet="1" objects="1" scenarios="1"/>
  <mergeCells count="14">
    <mergeCell ref="U7:U9"/>
    <mergeCell ref="O7:O9"/>
    <mergeCell ref="B1:D1"/>
    <mergeCell ref="B12:G12"/>
    <mergeCell ref="R12:T12"/>
    <mergeCell ref="B11:I11"/>
    <mergeCell ref="R11:T11"/>
    <mergeCell ref="G5:H5"/>
    <mergeCell ref="I7:I9"/>
    <mergeCell ref="J7:J9"/>
    <mergeCell ref="K7:K9"/>
    <mergeCell ref="L7:L9"/>
    <mergeCell ref="M7:M9"/>
    <mergeCell ref="N7:N9"/>
  </mergeCells>
  <conditionalFormatting sqref="D7:D9 B7:B9">
    <cfRule type="containsBlanks" dxfId="7" priority="52">
      <formula>LEN(TRIM(B7))=0</formula>
    </cfRule>
  </conditionalFormatting>
  <conditionalFormatting sqref="B7:B9">
    <cfRule type="cellIs" dxfId="6" priority="49" operator="greaterThanOrEqual">
      <formula>1</formula>
    </cfRule>
  </conditionalFormatting>
  <conditionalFormatting sqref="T7:T9">
    <cfRule type="cellIs" dxfId="5" priority="36" operator="equal">
      <formula>"VYHOVUJE"</formula>
    </cfRule>
  </conditionalFormatting>
  <conditionalFormatting sqref="T7:T9">
    <cfRule type="cellIs" dxfId="4" priority="35" operator="equal">
      <formula>"NEVYHOVUJE"</formula>
    </cfRule>
  </conditionalFormatting>
  <conditionalFormatting sqref="G7:H9 R7:R9">
    <cfRule type="containsBlanks" dxfId="3" priority="29">
      <formula>LEN(TRIM(G7))=0</formula>
    </cfRule>
  </conditionalFormatting>
  <conditionalFormatting sqref="G7:H9 R7:R9">
    <cfRule type="notContainsBlanks" dxfId="2" priority="27">
      <formula>LEN(TRIM(G7))&gt;0</formula>
    </cfRule>
  </conditionalFormatting>
  <conditionalFormatting sqref="G7:H9 R7:R9">
    <cfRule type="notContainsBlanks" dxfId="1" priority="26">
      <formula>LEN(TRIM(G7))&gt;0</formula>
    </cfRule>
  </conditionalFormatting>
  <conditionalFormatting sqref="G7:H9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9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2021-06-07T06:39:26Z</cp:lastPrinted>
  <dcterms:created xsi:type="dcterms:W3CDTF">2014-03-05T12:43:32Z</dcterms:created>
  <dcterms:modified xsi:type="dcterms:W3CDTF">2021-09-03T05:31:55Z</dcterms:modified>
</cp:coreProperties>
</file>