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updateLinks="never"/>
  <mc:AlternateContent xmlns:mc="http://schemas.openxmlformats.org/markup-compatibility/2006">
    <mc:Choice Requires="x15">
      <x15ac:absPath xmlns:x15ac="http://schemas.microsoft.com/office/spreadsheetml/2010/11/ac" url="D:\DNS\DNS-do_ALFRESCA\2021-CPHP\CPHP-(II.)-010-2021\"/>
    </mc:Choice>
  </mc:AlternateContent>
  <xr:revisionPtr revIDLastSave="0" documentId="8_{84120045-5584-460A-9DF9-71EFD7CE91E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PHP" sheetId="1" r:id="rId1"/>
  </sheets>
  <externalReferences>
    <externalReference r:id="rId2"/>
    <externalReference r:id="rId3"/>
    <externalReference r:id="rId4"/>
  </externalReferences>
  <definedNames>
    <definedName name="_xlnm.Print_Titles" localSheetId="0">CPHP!$6:$6</definedName>
    <definedName name="_xlnm.Print_Area" localSheetId="0">CPHP!$B$1:$L$103</definedName>
  </definedNames>
  <calcPr calcId="191029"/>
</workbook>
</file>

<file path=xl/calcChain.xml><?xml version="1.0" encoding="utf-8"?>
<calcChain xmlns="http://schemas.openxmlformats.org/spreadsheetml/2006/main">
  <c r="J57" i="1" l="1"/>
  <c r="K59" i="1"/>
  <c r="J60" i="1"/>
  <c r="J66" i="1"/>
  <c r="J72" i="1"/>
  <c r="J78" i="1"/>
  <c r="J84" i="1"/>
  <c r="J90" i="1"/>
  <c r="J96" i="1"/>
  <c r="J56" i="1"/>
  <c r="K56" i="1"/>
  <c r="K57" i="1"/>
  <c r="J58" i="1"/>
  <c r="K58" i="1"/>
  <c r="J59" i="1"/>
  <c r="J61" i="1"/>
  <c r="K61" i="1"/>
  <c r="J62" i="1"/>
  <c r="K62" i="1"/>
  <c r="J63" i="1"/>
  <c r="K63" i="1"/>
  <c r="J64" i="1"/>
  <c r="K64" i="1"/>
  <c r="J65" i="1"/>
  <c r="K65" i="1"/>
  <c r="J67" i="1"/>
  <c r="K67" i="1"/>
  <c r="J68" i="1"/>
  <c r="K68" i="1"/>
  <c r="J69" i="1"/>
  <c r="K69" i="1"/>
  <c r="J70" i="1"/>
  <c r="K70" i="1"/>
  <c r="J71" i="1"/>
  <c r="K71" i="1"/>
  <c r="J73" i="1"/>
  <c r="K73" i="1"/>
  <c r="J74" i="1"/>
  <c r="K74" i="1"/>
  <c r="J75" i="1"/>
  <c r="K75" i="1"/>
  <c r="J76" i="1"/>
  <c r="K76" i="1"/>
  <c r="J77" i="1"/>
  <c r="K77" i="1"/>
  <c r="J79" i="1"/>
  <c r="K79" i="1"/>
  <c r="J80" i="1"/>
  <c r="K80" i="1"/>
  <c r="J81" i="1"/>
  <c r="K81" i="1"/>
  <c r="J82" i="1"/>
  <c r="K82" i="1"/>
  <c r="J83" i="1"/>
  <c r="K83" i="1"/>
  <c r="J85" i="1"/>
  <c r="K85" i="1"/>
  <c r="J86" i="1"/>
  <c r="K86" i="1"/>
  <c r="J87" i="1"/>
  <c r="K87" i="1"/>
  <c r="J88" i="1"/>
  <c r="K88" i="1"/>
  <c r="J89" i="1"/>
  <c r="K89" i="1"/>
  <c r="J91" i="1"/>
  <c r="K91" i="1"/>
  <c r="J92" i="1"/>
  <c r="K92" i="1"/>
  <c r="J93" i="1"/>
  <c r="K93" i="1"/>
  <c r="J94" i="1"/>
  <c r="K94" i="1"/>
  <c r="J95" i="1"/>
  <c r="K95" i="1"/>
  <c r="J97" i="1"/>
  <c r="K97" i="1"/>
  <c r="J98" i="1"/>
  <c r="K98" i="1"/>
  <c r="J99" i="1"/>
  <c r="K99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K96" i="1" l="1"/>
  <c r="K90" i="1"/>
  <c r="K84" i="1"/>
  <c r="K78" i="1"/>
  <c r="K72" i="1"/>
  <c r="K66" i="1"/>
  <c r="K60" i="1"/>
  <c r="J100" i="1"/>
  <c r="K100" i="1"/>
  <c r="K36" i="1" l="1"/>
  <c r="J39" i="1"/>
  <c r="K41" i="1"/>
  <c r="J42" i="1"/>
  <c r="J47" i="1"/>
  <c r="J55" i="1"/>
  <c r="J36" i="1"/>
  <c r="J37" i="1"/>
  <c r="K37" i="1"/>
  <c r="J38" i="1"/>
  <c r="K38" i="1"/>
  <c r="J40" i="1"/>
  <c r="K40" i="1"/>
  <c r="J41" i="1"/>
  <c r="K42" i="1"/>
  <c r="J43" i="1"/>
  <c r="K43" i="1"/>
  <c r="J44" i="1"/>
  <c r="K44" i="1"/>
  <c r="J45" i="1"/>
  <c r="K45" i="1"/>
  <c r="J46" i="1"/>
  <c r="K46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K55" i="1" l="1"/>
  <c r="K47" i="1"/>
  <c r="K39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K35" i="1"/>
  <c r="J35" i="1"/>
  <c r="G35" i="1"/>
  <c r="K34" i="1"/>
  <c r="J34" i="1"/>
  <c r="G34" i="1"/>
  <c r="K33" i="1"/>
  <c r="J33" i="1"/>
  <c r="G33" i="1"/>
  <c r="K32" i="1"/>
  <c r="J32" i="1"/>
  <c r="G32" i="1"/>
  <c r="K31" i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J24" i="1"/>
  <c r="G24" i="1"/>
  <c r="K23" i="1"/>
  <c r="J23" i="1"/>
  <c r="G23" i="1"/>
  <c r="K22" i="1"/>
  <c r="J22" i="1"/>
  <c r="G22" i="1"/>
  <c r="K21" i="1"/>
  <c r="J21" i="1"/>
  <c r="G21" i="1"/>
  <c r="K20" i="1"/>
  <c r="J20" i="1"/>
  <c r="G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J8" i="1"/>
  <c r="G8" i="1"/>
  <c r="K7" i="1"/>
  <c r="J7" i="1"/>
  <c r="G7" i="1"/>
  <c r="H103" i="1" l="1"/>
  <c r="I103" i="1"/>
</calcChain>
</file>

<file path=xl/sharedStrings.xml><?xml version="1.0" encoding="utf-8"?>
<sst xmlns="http://schemas.openxmlformats.org/spreadsheetml/2006/main" count="422" uniqueCount="205">
  <si>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</si>
  <si>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</si>
  <si>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</si>
  <si>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</si>
  <si>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</si>
  <si>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</si>
  <si>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</si>
  <si>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</si>
  <si>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</si>
  <si>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balení</t>
  </si>
  <si>
    <t xml:space="preserve">33762000-9 - Papírové kapesníky </t>
  </si>
  <si>
    <t>ks</t>
  </si>
  <si>
    <t>42968000-9 - Dávkovače</t>
  </si>
  <si>
    <t xml:space="preserve">33761000-2 - Toaletní papír </t>
  </si>
  <si>
    <t xml:space="preserve">39830000-9 - Čistící prostředky </t>
  </si>
  <si>
    <t>Papírové Z-Z ručníky</t>
  </si>
  <si>
    <t>ks (balíček)</t>
  </si>
  <si>
    <t>33763000-6 - Papírové ruční utěrky</t>
  </si>
  <si>
    <t>ks 
(role)</t>
  </si>
  <si>
    <t>39831300-9 - Čisticí prostředky na podlahy</t>
  </si>
  <si>
    <t>39831600-2 - Čisticí prostředky pro WC</t>
  </si>
  <si>
    <t xml:space="preserve">39811100-1 - Osvěžovače vzduchu </t>
  </si>
  <si>
    <t>Čistič oken s rozprašovačem</t>
  </si>
  <si>
    <t>18424000-7 - Rukavice</t>
  </si>
  <si>
    <t>19640000-4 - Odpadní pytle a sáčky z polymerů ethylenu</t>
  </si>
  <si>
    <t xml:space="preserve">33760000-5 - Toaletní papír, kapesníky, ruční utěrky a ubrousky </t>
  </si>
  <si>
    <t>39224330-0 - Vědra</t>
  </si>
  <si>
    <t>39224100-9 - Košťata</t>
  </si>
  <si>
    <t xml:space="preserve">Hadr na podlahu  </t>
  </si>
  <si>
    <t>39525800-6 - Úklidové hadry</t>
  </si>
  <si>
    <t xml:space="preserve">Prachovka </t>
  </si>
  <si>
    <t>39525100-9  - Prachovky</t>
  </si>
  <si>
    <t>40 x 40 cm, klasická utěrka švédská z mikrovlákna.</t>
  </si>
  <si>
    <t xml:space="preserve">39813000-4 - Čisticí pasty a prášky </t>
  </si>
  <si>
    <t xml:space="preserve">39224350-6 - Lopatky na smetí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</si>
  <si>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</si>
  <si>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</si>
  <si>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</si>
  <si>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33764000-3 - Papírové ubrousky</t>
  </si>
  <si>
    <t>33772000-2 - Papírové výrobky na jedno použití</t>
  </si>
  <si>
    <t>39713431-3 - Příslušenství k vysavačům</t>
  </si>
  <si>
    <t>39800000-0 - Čisticí a lešticí výrobky</t>
  </si>
  <si>
    <t>39810000-3 - Vonné přípravky a vosky</t>
  </si>
  <si>
    <t>39832000-3 - Prostředky na mytí nádobí</t>
  </si>
  <si>
    <t>V případě, že se dodavatel při předání zboží na některá uvedená tel. čísla nedovolá, bude v takovém případě volat tel. 377 631 331.</t>
  </si>
  <si>
    <t xml:space="preserve">Název 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</si>
  <si>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</si>
  <si>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</si>
  <si>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</si>
  <si>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</si>
  <si>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</si>
  <si>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 xml:space="preserve">Kontaktní osoba 
k převzetí zboží 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</si>
  <si>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</si>
  <si>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</si>
  <si>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</si>
  <si>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</si>
  <si>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Pokud financováno z projektových prostředků, pak ŘEŠITEL uvede: NÁZEV A ČÍSLO DOTAČNÍHO PROJEKTU</t>
  </si>
  <si>
    <t>Samostatná faktura</t>
  </si>
  <si>
    <t>NE</t>
  </si>
  <si>
    <t>KRÉM NA RUCE</t>
  </si>
  <si>
    <t>Houbový hadřík</t>
  </si>
  <si>
    <t>18 x 16 cm, vysoce savý a trvanlivý.</t>
  </si>
  <si>
    <t>Hydratační a regenerační ochranný krém, náplň 100 ml - 150 ml.</t>
  </si>
  <si>
    <t>Z netkaného textilu  (vizkóza),  - rozměr  60 x 70  (oranžový).</t>
  </si>
  <si>
    <t>DEZINFEKČNÍ PROSTŘ NA RUCE</t>
  </si>
  <si>
    <t>MYCÍ PROSTŘ. KOUPELNA - rozprašovač</t>
  </si>
  <si>
    <t>Čistič oken  s obsahem alkoholu  - s rozprašovačem - pH: 7,0 - 9,0. Náplň 0,5 - 1 l.</t>
  </si>
  <si>
    <t>Bezoplachová dezinfekce na ruce v lahvi s pumpičkou; s antibakteriální a virucidní účinností; náplň 500-600 ml.</t>
  </si>
  <si>
    <t xml:space="preserve">Kuchyňské utěrky </t>
  </si>
  <si>
    <t>balení (2role)</t>
  </si>
  <si>
    <t>Molitanové houbičky malé</t>
  </si>
  <si>
    <t>MYCÍ PROSTŘEDEK NA PODLAHY</t>
  </si>
  <si>
    <t xml:space="preserve">MYCÍ PROSTŘEDEK NA PODLAHY </t>
  </si>
  <si>
    <t>MYCÍ PROSTŘ. KUCHYNĚ NA NÁDOBÍ</t>
  </si>
  <si>
    <t>MYCÍ PROSTŘ. KUCHYNĚ - tekutý krém</t>
  </si>
  <si>
    <t>MYCÍ PROSTŘ. WC - gel</t>
  </si>
  <si>
    <t>ČISTIČ ODPADŮ</t>
  </si>
  <si>
    <t>ODSTRAŇOVAČ PLÍSNÍ S ROZPRAŠOVAČEM</t>
  </si>
  <si>
    <t>Čistící prostředek na grily a konvektomaty</t>
  </si>
  <si>
    <t>Sáčky na odpadky - pevné</t>
  </si>
  <si>
    <t>role</t>
  </si>
  <si>
    <t xml:space="preserve">63 x 74cm  - 60litrů. Pevné sáčky do odpadkových košů, vyrobené z HDPE fólie. Odolné proti roztržení a úniku tekutiny, tloušťka fólie min. 24 mic. Role 10  -12 ks.  </t>
  </si>
  <si>
    <t>Sáčky na odpadky</t>
  </si>
  <si>
    <t>Pytle černé, modré silné</t>
  </si>
  <si>
    <t>35 x 40 cm , flanelová, bílá.</t>
  </si>
  <si>
    <t>Drátěnka</t>
  </si>
  <si>
    <t>Spirálová nerez, balení 1-2 ks.</t>
  </si>
  <si>
    <t xml:space="preserve">Souprava WC - plast </t>
  </si>
  <si>
    <t>Kartáč + odkapávací stojan (držák).</t>
  </si>
  <si>
    <t>Husté tekuté mýdlo s glycerinem,  s přírodními výtažky, balení s aplikátorem. Náplň  0,75 - 1l.</t>
  </si>
  <si>
    <t>DEZINFEKČNÍ PROSTŘEDEK NA PRACOVNÍ PLOCHY</t>
  </si>
  <si>
    <t>Tekutý čistič odpadů, obsah H2SO4 : 96%. Použití: pročištění plastových a keramických odpadů umyvadel, sprch, WC, kanalizace. Náplň  1 - 1,5 l.</t>
  </si>
  <si>
    <t>Přípravek na odstraňování znečištění grilů, mikrovlnek, trub a na odstraňování napečenin. Náplň 0,75 - 1 l.</t>
  </si>
  <si>
    <t xml:space="preserve">Sáčky do vysavače </t>
  </si>
  <si>
    <t>MYCÍ PROSTŘ. KUCHYNĚ - rozprašovač</t>
  </si>
  <si>
    <t>MÝDLO TEKUTÉ- s aplikátorem</t>
  </si>
  <si>
    <t>Leštěnka na nábytek - spray</t>
  </si>
  <si>
    <t>Leštěnka na nábytek - spray. Použití: prostředek na ošetření nábytku. Náplň   400ml - 500 ml.</t>
  </si>
  <si>
    <t>Leštěnka na nábytek proti prachu  - spray. Použití zejména: na kov, dřevo, sklo, plast. Náplň 400ml - 500 ml.</t>
  </si>
  <si>
    <t>Hygienické sáčky</t>
  </si>
  <si>
    <t>Sáčky hygienické (na vložky) mikrotenové . Balení 25 - 30ks.</t>
  </si>
  <si>
    <t>50 x 60cm - 30litrů. Tloušťka min. 6 mic. Role 50 - 60 ks.</t>
  </si>
  <si>
    <t>Ubrousky - 2 vrstvé</t>
  </si>
  <si>
    <t xml:space="preserve">Ubrousky barevné na rauty, 2vrstvé. Balení 20 - 40 ks (ubrousků). </t>
  </si>
  <si>
    <t>Ubrousky - 1 vrstvé</t>
  </si>
  <si>
    <t xml:space="preserve">Ubrousky 33x33 cm . Balení 100-150ks (ubrousků). </t>
  </si>
  <si>
    <t xml:space="preserve">Hygienické kapesníčky </t>
  </si>
  <si>
    <t xml:space="preserve">Kapesníčky stolní </t>
  </si>
  <si>
    <t xml:space="preserve">Kapesníčky stolní (vytahovací),  2 vrstvé. Balení min. 100ks (ubrousků). </t>
  </si>
  <si>
    <t xml:space="preserve">Folie potravinářská v roli </t>
  </si>
  <si>
    <t>Papírové tácky</t>
  </si>
  <si>
    <t>Papírové tácky 13x20cm, balení 100 ks.</t>
  </si>
  <si>
    <t>Utěrky bavlněné</t>
  </si>
  <si>
    <t>Utěrky bavlněné, rozměr cca 50 x 65 cm.</t>
  </si>
  <si>
    <t>Vědro 10 l</t>
  </si>
  <si>
    <t>Vědro plast  bez výlevky  10 litrů.</t>
  </si>
  <si>
    <t>Smetáček + lopatka</t>
  </si>
  <si>
    <t xml:space="preserve">Souprava s otvorem pro  zavěšení, - štětiny -  syntetické vlákno polyetylen,   - lopatka opatřena gumou. </t>
  </si>
  <si>
    <t>Molitanové houbičky malé,   - na jedné straně abrazivní vrstva, balení 10 - 12ks.</t>
  </si>
  <si>
    <t>Toaletní papír v roli 28</t>
  </si>
  <si>
    <t>MYCÍ PROSTŘEDEK NA PODLAHY - mazlavé mýdlo</t>
  </si>
  <si>
    <t>Mazlavé mýdlo  obsah volných žíravých alkálií 0,2 - 0,9 % . Použití mytí podlah, chodeb, hygienických zařízení, stěn před malováním,  odstraňování hrubších nečistot, náplň 9 - 10 kg.</t>
  </si>
  <si>
    <t xml:space="preserve">PROSTŘEDEK PRO STROJNÍ ČIŠTĚNÍ KOBERCŮ </t>
  </si>
  <si>
    <t>Pro strojní čištění koberců extračním způsobem, náplň 10  ± 0,5 kg.</t>
  </si>
  <si>
    <t>DEZINFEKČNÍ PROSTŘ NA ÚPAVU VODY</t>
  </si>
  <si>
    <t>Koncentrovaný kapalný  dezinfekční a mycí prostředek - obsah chloranu sodného menší než 5%,vhodný i pro dezinfekci pitné vody, náplň 1 - 1,5 l.</t>
  </si>
  <si>
    <t>MYCÍ PROSTŘ. KUCHYNĚ -prášek</t>
  </si>
  <si>
    <t>MYCÍ PROSTŘ. WC - leštící,gel</t>
  </si>
  <si>
    <t>Dezinfekční a leštící přípravek - gel,   rozpustný ve vodě. Použití: k odstranění nečistot a  vodního kamene v toaletě. Náplň  0,75 - 1l.</t>
  </si>
  <si>
    <t>VŮNĚ WC - suchý sprey</t>
  </si>
  <si>
    <t>Osvěžovač vzduchu - suchý spray, odstraňovač pachů, náplň  300 ml  - 400 ml.</t>
  </si>
  <si>
    <t>VŮNĚ WC - tablety do pisoaru</t>
  </si>
  <si>
    <t xml:space="preserve">Ochranný a regenerační krém, náplň 100 ml - 150 ml. </t>
  </si>
  <si>
    <t>Zklidňující ochranný krém, náplň 100 ml - 150 ml.</t>
  </si>
  <si>
    <t>Universální, náplň 100 ml - 150 ml.</t>
  </si>
  <si>
    <t>TEKUTÁ MYCÍ PASTA</t>
  </si>
  <si>
    <t>Abrazivní tekutá mycí pasta na ruce s obsahem  zvláčňujících a vyživujících přísad, náplň  0,4 - 0,6 kg.</t>
  </si>
  <si>
    <t xml:space="preserve">Vosková emulze </t>
  </si>
  <si>
    <t>Samoleštící rozleštitelná vosková emulze,  -  s protiskluzovou přísadou. Použití: leštění a konzervace nesavých podlahových krytin. Náplň 0,5 - 0,7 l.</t>
  </si>
  <si>
    <t>Vinylové rukavice - L</t>
  </si>
  <si>
    <t>Velikost L. Balení 100 - 120 ks.</t>
  </si>
  <si>
    <t>Vinylové rukavice - XL</t>
  </si>
  <si>
    <t>Velikost XL. Balení 100 - 120 ks.</t>
  </si>
  <si>
    <t>63 x 74cm  - 60litrů. Tloušťka min. 7 mic.Role 50 - 60 ks.</t>
  </si>
  <si>
    <t>Pytle zelené, žluté</t>
  </si>
  <si>
    <t xml:space="preserve">Smeták - dřevěný </t>
  </si>
  <si>
    <t>Smeták bez násady pro vnitřní použití , šíře 30 cm.</t>
  </si>
  <si>
    <t>Koště venkovní</t>
  </si>
  <si>
    <t>Kartáč na radiátory</t>
  </si>
  <si>
    <t>Plastové držadlo, syntetická vlákna (PA).</t>
  </si>
  <si>
    <t>Násada na smetáky a kartáče</t>
  </si>
  <si>
    <t>Dřevěná, pr. 2,5 cm,  délka 160 cm.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</si>
  <si>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</si>
  <si>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</si>
  <si>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>Stěrka na podlahu - plastová</t>
  </si>
  <si>
    <t>Rozměr 52 x 90 cm , klasický tkaný (bílý),  - složení:  75% Bavlny, 25% Viskózy.</t>
  </si>
  <si>
    <t>Tekuté mýdlo v jednorázové kartuši s pumpičkou 1000ml.</t>
  </si>
  <si>
    <t>Fitrační sáček do vysavače z netkané textílie</t>
  </si>
  <si>
    <t>Návlek mopu 40 cm</t>
  </si>
  <si>
    <t>Vinylové rukavice - S</t>
  </si>
  <si>
    <t>Velikost S . Balení 100 - 120 ks.</t>
  </si>
  <si>
    <t>Vinylové rukavice - M</t>
  </si>
  <si>
    <t>Velikost M. Balení 100 - 120 ks.</t>
  </si>
  <si>
    <t>Dagmar Keglerová,
Tel.: 37763 4877</t>
  </si>
  <si>
    <t>Borská 53, 
301 00 Plzeň,
VŠ kolej</t>
  </si>
  <si>
    <t>Kateřina Vaňková, DiS.,
Tel.: 37763 3771</t>
  </si>
  <si>
    <t xml:space="preserve">Husova 11, 
301 00 Plzeň,
Fakulta zdravotnických studií -
Katedra ošetřovatelství a porodní asistence,
místnost HJ 111 </t>
  </si>
  <si>
    <t>Jitka Hlavatá,
Tel.: 724 277 789</t>
  </si>
  <si>
    <t>Univerzitní 12,
301 00 Plzeň,
Menza 4</t>
  </si>
  <si>
    <t>Josef Huml,
Tel.: 728 049  293</t>
  </si>
  <si>
    <t>Univerzitní 14,
301 00 Plzeň,
Správa budov</t>
  </si>
  <si>
    <t>Mgr. Sabina Mattová, Ph.D.,
Tel.: 702 020 897</t>
  </si>
  <si>
    <t>Sedláčkova 15, 
301 00 Plzeň,
Fakulta filozofická -
Katedra archeologie,  
místnost SP 401</t>
  </si>
  <si>
    <t>Sáčky do vysavače SVC 3001 ( Sencor ), objem sáčku 7,5l, antibakterialní úprava, balení 5ks.</t>
  </si>
  <si>
    <t>Balíček skládaných Z-Z ručníků. 2vrstvé, bílé, 100% celuloza, rozměr 23 x 25cm.
1ks (balíček) min. 150ks papírových ručníků. Určeno do zásobníků. V kartonu min. 20ks (balíčků).</t>
  </si>
  <si>
    <t>Tekutý saponátový přípravek - ve vodě zcela rozpustný, biolog.rozložitelnost povrchově aktivních látek min. 80%,  - pH: 5,5 - 8,5.  Použití zejména: čištění podlah, kuchyňských a hygienických zařízení a jíných nesavých povrchů. Náplň 0,75 - 1 l.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</si>
  <si>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plastové,polykarbonátové a lakované povrchy. Náplň 0,75 -  1 l.</t>
  </si>
  <si>
    <t>Tekutý přípravek na ruční mytí nádobí, odstraňování mastnoty i ve studené vodě, náplň 0,5 - 0,75 l.</t>
  </si>
  <si>
    <t>Čistič tekutý s rozprašovačem. Použití: čištění kuchyní, na všechny omyvatelné povrchy. Náplň  0,5 - 0,75 l.</t>
  </si>
  <si>
    <t>70x110 cm - 120 l,  ze silné folie tl. min. 100 mikronů. Role 15 - 20 ks.</t>
  </si>
  <si>
    <t xml:space="preserve">Kuchyňské utěrky v roli, 2vrstvé, min. 50 útržků  v roli. Návin v jedné roli mi. 30m. Balení 2 role.  </t>
  </si>
  <si>
    <t>Papírové, 3vrstvé . Balení 10 x 10 ks.</t>
  </si>
  <si>
    <t xml:space="preserve">Kapesníčky stolní (vytahovací), 2 vrstvé. Balení min. 100ks (ubrousků). </t>
  </si>
  <si>
    <t>Role šíře  45cm, návin min. 300 m.</t>
  </si>
  <si>
    <t xml:space="preserve">Souprava s otvorem pro  zavěšení, - štětiny -  syntetické vlákno polyetylen, - lopatka opatřena gumou. </t>
  </si>
  <si>
    <t>Použití: stojící.
Tvar: neutrální.
Vlastnosti: senzorová automatika.
Materiál: plast, ocel.
Obsah: min. 1,1l.
Rzměry cca: šířka 30 cm, hloubka 30 cm, výška 121,5 cm.</t>
  </si>
  <si>
    <t>Role průmyslová 28, 2vrstvý, bílý, 100% celuloza. V balení min. 6ks (rolí). 
Návin min. 280 bm, průměr dutinky max. 7,5 cm. Určeno do zásobníků.</t>
  </si>
  <si>
    <t>Univerzální čistící prostředek se čpavkem, Použití zejména: mytí podlahových krytin, kachliček, dlaždic, omyvatelných stěn, na podlahy, nábytek, lamináty, nerez, smalt, keramiku, okna, koberce. Náplň 1,5  - 2 l.</t>
  </si>
  <si>
    <t>Univerzální čisticí přípravek na podlahy pro ruční mytí  - bez obsahu fosfátů .  Použití na podlahy (např. PVC, linolea, dlažby, mramor) a na další omyvatelné plochy a povrchy. Náplň 5 - 6 l.</t>
  </si>
  <si>
    <t>Tekutý krém. Abrazivní čistící prostředek s mikročásticemi - krémová kapalina, rozpustný. Použití: odstraňování připálenin, pro úklid všech omyvatelných ploch, materiálů z nerezi, umakartu, keramiky, plastických hmot. Doplňkově je možné použití i k čištění umývadel, van a keramických povrchů. Náplň   0,5 - 0,75 l.</t>
  </si>
  <si>
    <t>Čistící prášek s aktivním chlórem. Použití: k čištění a dezinfekci tvrdých a hladkých ploch, zejména pro obklady, sanitární zařízení, kuchyňské dřezy a nádobí, podlahy. Náplň  0,4 - 0,6 kg.</t>
  </si>
  <si>
    <t>Kyselý přípravek v rozprašovači,  - s antibakteriální přísadou,  obsah látek rozpouštějíci rez a vodní kámen. Použití: pro všechny omývatelné plochy, včetně akrylátu. Náplň 0,5 - 0,75l.</t>
  </si>
  <si>
    <t>Dezinfekční přípravek - gel,  - s obsahem kyseliny chlorovodíkové, rozpustný ve vodě. Použití: k odstraňování vodního kamene v toaletě. Náplň  0,75 - 1l.</t>
  </si>
  <si>
    <t>Tablety do pisoaru,  - čistící  a dezodoranční účinky, obsah balení 4 - 5 kg. Použití:  pro sanitární zařízení.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</si>
  <si>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Náplň  0,5 - 0,75 l.</t>
  </si>
  <si>
    <t>Leštěnka na nábytek proti prachu  - spray. Použití zejména: na kov, dřevo, sklo, plast. Náplň 400 ml - 500 ml.</t>
  </si>
  <si>
    <t>70x110 cm - 120 l, ze silné folie tl. min. 60 mikronů. Role 25  - 30 ks.</t>
  </si>
  <si>
    <t>Chodníkové dřevěné s násadou tyčí (dřevěnou),  šířka koštěte 25 cm, násada - tyč - hůl 120 cm, syntetická vlákna PVC .</t>
  </si>
  <si>
    <t>Šíře -  55cm ± 1cm.</t>
  </si>
  <si>
    <t>Tekuté mýdlo pro každodenní použití 1000 ml, kartuše jsou dodávány s integrovaným dávkovacím ventilem, který zabraňuje odkapávání a ucpávání.</t>
  </si>
  <si>
    <t>Filtrační sáčky z netkané textílie odolné proti protržení, 30 l, trojvrstvé. Kompatibilní s vysavačem Kärcher NT 30/1 Tact Te L.</t>
  </si>
  <si>
    <t>Návlek mopu 40 cm bavlna, minimálně 500 pracích cyklů. Typ mopu smyčka a okrajový lem rozstřih. Uchycení mopu pomocí jazyka, délka cca 40 cm, šířka cca 14 cm, hmotnost cca 190 g, maximální teplota praní 95 C, maximální srážlivost nižší než 4 %, složení 80% bavlna, 20% polyester, absorbce tekutiny 300%.</t>
  </si>
  <si>
    <t>Tekutý přípravek na ruční mytí nádobí, odstraňování mastnoty i ve studené vodě. Náplň 0,5 - 0,75 l.</t>
  </si>
  <si>
    <t>Příloha č. 2 Kupní smlouvy - technická specifikace
Čisticí prostředky a hygienické potřeby (II.) 010 - 2021</t>
  </si>
  <si>
    <t>Automatický dávkovač dezinfekce stojan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</si>
</sst>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8" fillId="0" borderId="0"/>
  </cellStyleXfs>
  <cellXfs count="14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3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right" vertical="center" indent="1"/>
    </xf>
    <xf numFmtId="3" fontId="0" fillId="2" borderId="12" xfId="0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3" borderId="6" xfId="0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right" vertical="center" indent="1"/>
    </xf>
    <xf numFmtId="0" fontId="16" fillId="3" borderId="6" xfId="2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12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4" xfId="0" applyBorder="1"/>
    <xf numFmtId="165" fontId="0" fillId="0" borderId="9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left" vertical="center" wrapText="1" indent="1"/>
    </xf>
    <xf numFmtId="0" fontId="16" fillId="3" borderId="8" xfId="2" applyFont="1" applyFill="1" applyBorder="1" applyAlignment="1">
      <alignment horizontal="left" vertical="center" wrapText="1" indent="1"/>
    </xf>
    <xf numFmtId="0" fontId="16" fillId="3" borderId="9" xfId="2" applyFont="1" applyFill="1" applyBorder="1" applyAlignment="1">
      <alignment horizontal="left" vertical="center" wrapText="1" indent="1"/>
    </xf>
    <xf numFmtId="0" fontId="16" fillId="3" borderId="16" xfId="2" applyFont="1" applyFill="1" applyBorder="1" applyAlignment="1">
      <alignment horizontal="left" vertical="center" wrapText="1" indent="1"/>
    </xf>
    <xf numFmtId="0" fontId="16" fillId="3" borderId="6" xfId="2" applyFont="1" applyFill="1" applyBorder="1" applyAlignment="1">
      <alignment horizontal="left" vertical="center" wrapText="1" indent="1"/>
    </xf>
    <xf numFmtId="0" fontId="0" fillId="3" borderId="8" xfId="0" applyFill="1" applyBorder="1" applyAlignment="1">
      <alignment horizontal="left" vertical="center" wrapText="1" indent="1"/>
    </xf>
    <xf numFmtId="0" fontId="16" fillId="3" borderId="8" xfId="1" applyFont="1" applyFill="1" applyBorder="1" applyAlignment="1">
      <alignment horizontal="left" vertical="center" indent="1"/>
    </xf>
    <xf numFmtId="0" fontId="22" fillId="3" borderId="8" xfId="2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49" fontId="0" fillId="3" borderId="9" xfId="0" applyNumberForma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left" vertical="center" wrapText="1" indent="1"/>
    </xf>
    <xf numFmtId="3" fontId="0" fillId="3" borderId="19" xfId="0" applyNumberForma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6" fillId="3" borderId="20" xfId="2" applyFont="1" applyFill="1" applyBorder="1" applyAlignment="1">
      <alignment horizontal="left" vertical="center" wrapText="1" indent="1"/>
    </xf>
    <xf numFmtId="3" fontId="0" fillId="3" borderId="20" xfId="0" applyNumberFormat="1" applyFill="1" applyBorder="1" applyAlignment="1">
      <alignment horizontal="center" vertical="center" wrapText="1"/>
    </xf>
    <xf numFmtId="16" fontId="16" fillId="3" borderId="20" xfId="2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left" vertical="center" wrapText="1" indent="1"/>
    </xf>
    <xf numFmtId="49" fontId="2" fillId="3" borderId="8" xfId="0" applyNumberFormat="1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center" vertical="center" wrapText="1"/>
    </xf>
    <xf numFmtId="164" fontId="11" fillId="3" borderId="19" xfId="0" applyNumberFormat="1" applyFont="1" applyFill="1" applyBorder="1" applyAlignment="1">
      <alignment horizontal="right" vertical="center" indent="1"/>
    </xf>
    <xf numFmtId="3" fontId="0" fillId="2" borderId="18" xfId="0" applyNumberFormat="1" applyFill="1" applyBorder="1" applyAlignment="1">
      <alignment horizontal="center" vertical="center" wrapText="1"/>
    </xf>
    <xf numFmtId="164" fontId="11" fillId="3" borderId="20" xfId="0" applyNumberFormat="1" applyFont="1" applyFill="1" applyBorder="1" applyAlignment="1">
      <alignment horizontal="right" vertical="center" indent="1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1"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indrov/Desktop/&#268;ist&#237;c&#237;%20a%20hygienick&#233;%20pot&#345;eby%20II.%20(2021)%20-%20katalog%20zbo&#382;&#237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kristofo/DNS%20003%20Brejch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NS%202021/DNS%20003/DNS%20003%20Pol&#237;vkov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0"/>
  <sheetViews>
    <sheetView tabSelected="1" zoomScale="60" zoomScaleNormal="60" workbookViewId="0">
      <selection activeCell="I99" sqref="I99"/>
    </sheetView>
  </sheetViews>
  <sheetFormatPr defaultColWidth="9.1796875" defaultRowHeight="14.5" x14ac:dyDescent="0.35"/>
  <cols>
    <col min="1" max="1" width="1.453125" style="4" bestFit="1" customWidth="1"/>
    <col min="2" max="2" width="5.54296875" style="4" bestFit="1" customWidth="1"/>
    <col min="3" max="3" width="39.26953125" style="1" customWidth="1"/>
    <col min="4" max="4" width="11.54296875" style="2" customWidth="1"/>
    <col min="5" max="5" width="15.54296875" style="3" customWidth="1"/>
    <col min="6" max="6" width="118.54296875" style="1" customWidth="1"/>
    <col min="7" max="7" width="15.1796875" style="1" hidden="1" customWidth="1"/>
    <col min="8" max="8" width="19" style="4" customWidth="1"/>
    <col min="9" max="9" width="24.7265625" style="4" customWidth="1"/>
    <col min="10" max="10" width="20.54296875" style="4" bestFit="1" customWidth="1"/>
    <col min="11" max="11" width="19.54296875" style="4" bestFit="1" customWidth="1"/>
    <col min="12" max="12" width="19.7265625" style="4" customWidth="1"/>
    <col min="13" max="13" width="19" style="4" bestFit="1" customWidth="1"/>
    <col min="14" max="14" width="23.453125" style="4" hidden="1" customWidth="1"/>
    <col min="15" max="15" width="28.26953125" style="4" customWidth="1"/>
    <col min="16" max="16" width="44.453125" style="4" customWidth="1"/>
    <col min="17" max="17" width="25.7265625" style="4" customWidth="1"/>
    <col min="18" max="18" width="11.54296875" style="4" hidden="1" customWidth="1"/>
    <col min="19" max="19" width="51.54296875" style="5" bestFit="1" customWidth="1"/>
    <col min="20" max="16384" width="9.1796875" style="4"/>
  </cols>
  <sheetData>
    <row r="1" spans="1:19" ht="38.5" customHeight="1" x14ac:dyDescent="0.35">
      <c r="B1" s="113" t="s">
        <v>203</v>
      </c>
      <c r="C1" s="114"/>
      <c r="D1" s="114"/>
    </row>
    <row r="2" spans="1:19" ht="20.149999999999999" customHeight="1" x14ac:dyDescent="0.35">
      <c r="C2" s="4"/>
      <c r="D2" s="10"/>
      <c r="E2" s="11"/>
      <c r="F2" s="6"/>
      <c r="G2" s="6"/>
      <c r="H2" s="6"/>
      <c r="I2" s="6"/>
      <c r="K2" s="7"/>
      <c r="L2" s="8"/>
      <c r="M2" s="8"/>
      <c r="N2" s="8"/>
      <c r="O2" s="8"/>
      <c r="P2" s="8"/>
      <c r="Q2" s="8"/>
      <c r="R2" s="8"/>
      <c r="S2" s="9"/>
    </row>
    <row r="3" spans="1:19" ht="20.149999999999999" customHeight="1" x14ac:dyDescent="0.35">
      <c r="B3" s="15"/>
      <c r="C3" s="12" t="s">
        <v>0</v>
      </c>
      <c r="D3" s="13"/>
      <c r="E3" s="13"/>
      <c r="F3" s="13"/>
      <c r="G3" s="51"/>
      <c r="H3" s="51"/>
      <c r="I3" s="51"/>
      <c r="J3" s="51"/>
      <c r="K3" s="51"/>
      <c r="M3" s="14"/>
      <c r="N3" s="14"/>
    </row>
    <row r="4" spans="1:19" ht="20.149999999999999" customHeight="1" thickBot="1" x14ac:dyDescent="0.4">
      <c r="B4" s="16"/>
      <c r="C4" s="17" t="s">
        <v>1</v>
      </c>
      <c r="D4" s="13"/>
      <c r="E4" s="13"/>
      <c r="F4" s="13"/>
      <c r="G4" s="6"/>
      <c r="H4" s="7"/>
      <c r="I4" s="7"/>
      <c r="K4" s="7"/>
    </row>
    <row r="5" spans="1:19" ht="34.5" customHeight="1" thickBot="1" x14ac:dyDescent="0.4">
      <c r="B5" s="18"/>
      <c r="C5" s="19"/>
      <c r="D5" s="20"/>
      <c r="E5" s="20"/>
      <c r="F5" s="6"/>
      <c r="G5" s="22"/>
      <c r="I5" s="21" t="s">
        <v>2</v>
      </c>
      <c r="S5" s="23"/>
    </row>
    <row r="6" spans="1:19" ht="75.650000000000006" customHeight="1" thickTop="1" thickBot="1" x14ac:dyDescent="0.4">
      <c r="B6" s="24" t="s">
        <v>3</v>
      </c>
      <c r="C6" s="52" t="s">
        <v>45</v>
      </c>
      <c r="D6" s="25" t="s">
        <v>4</v>
      </c>
      <c r="E6" s="52" t="s">
        <v>46</v>
      </c>
      <c r="F6" s="52" t="s">
        <v>47</v>
      </c>
      <c r="G6" s="52" t="s">
        <v>48</v>
      </c>
      <c r="H6" s="25" t="s">
        <v>5</v>
      </c>
      <c r="I6" s="26" t="s">
        <v>6</v>
      </c>
      <c r="J6" s="103" t="s">
        <v>7</v>
      </c>
      <c r="K6" s="103" t="s">
        <v>8</v>
      </c>
      <c r="L6" s="52" t="s">
        <v>49</v>
      </c>
      <c r="M6" s="52" t="s">
        <v>50</v>
      </c>
      <c r="N6" s="52" t="s">
        <v>56</v>
      </c>
      <c r="O6" s="53" t="s">
        <v>51</v>
      </c>
      <c r="P6" s="52" t="s">
        <v>52</v>
      </c>
      <c r="Q6" s="52" t="s">
        <v>53</v>
      </c>
      <c r="R6" s="52" t="s">
        <v>54</v>
      </c>
      <c r="S6" s="52" t="s">
        <v>55</v>
      </c>
    </row>
    <row r="7" spans="1:19" ht="68.25" customHeight="1" thickTop="1" thickBot="1" x14ac:dyDescent="0.4">
      <c r="A7" s="27"/>
      <c r="B7" s="105">
        <v>1</v>
      </c>
      <c r="C7" s="82" t="s">
        <v>93</v>
      </c>
      <c r="D7" s="83">
        <v>3</v>
      </c>
      <c r="E7" s="84" t="s">
        <v>9</v>
      </c>
      <c r="F7" s="82" t="s">
        <v>173</v>
      </c>
      <c r="G7" s="85">
        <f t="shared" ref="G7:G38" si="0">D7*H7</f>
        <v>747</v>
      </c>
      <c r="H7" s="104">
        <v>249</v>
      </c>
      <c r="I7" s="107">
        <v>249</v>
      </c>
      <c r="J7" s="86">
        <f t="shared" ref="J7:J35" si="1">D7*I7</f>
        <v>747</v>
      </c>
      <c r="K7" s="87" t="str">
        <f t="shared" ref="K7:K35" si="2">IF(ISNUMBER(I7), IF(I7&gt;H7,"NEVYHOVUJE","VYHOVUJE")," ")</f>
        <v>VYHOVUJE</v>
      </c>
      <c r="L7" s="98" t="s">
        <v>57</v>
      </c>
      <c r="M7" s="88" t="s">
        <v>58</v>
      </c>
      <c r="N7" s="88"/>
      <c r="O7" s="98" t="s">
        <v>163</v>
      </c>
      <c r="P7" s="98" t="s">
        <v>164</v>
      </c>
      <c r="Q7" s="89">
        <v>14</v>
      </c>
      <c r="R7" s="88"/>
      <c r="S7" s="88" t="s">
        <v>40</v>
      </c>
    </row>
    <row r="8" spans="1:19" ht="46.5" customHeight="1" x14ac:dyDescent="0.35">
      <c r="B8" s="29">
        <v>2</v>
      </c>
      <c r="C8" s="80" t="s">
        <v>15</v>
      </c>
      <c r="D8" s="60">
        <v>20</v>
      </c>
      <c r="E8" s="81" t="s">
        <v>16</v>
      </c>
      <c r="F8" s="100" t="s">
        <v>174</v>
      </c>
      <c r="G8" s="45">
        <f t="shared" si="0"/>
        <v>320</v>
      </c>
      <c r="H8" s="43">
        <v>16</v>
      </c>
      <c r="I8" s="108">
        <v>16</v>
      </c>
      <c r="J8" s="57">
        <f t="shared" si="1"/>
        <v>320</v>
      </c>
      <c r="K8" s="62" t="str">
        <f t="shared" si="2"/>
        <v>VYHOVUJE</v>
      </c>
      <c r="L8" s="128" t="s">
        <v>57</v>
      </c>
      <c r="M8" s="115" t="s">
        <v>58</v>
      </c>
      <c r="N8" s="115"/>
      <c r="O8" s="128" t="s">
        <v>165</v>
      </c>
      <c r="P8" s="128" t="s">
        <v>166</v>
      </c>
      <c r="Q8" s="136">
        <v>14</v>
      </c>
      <c r="R8" s="115"/>
      <c r="S8" s="54" t="s">
        <v>17</v>
      </c>
    </row>
    <row r="9" spans="1:19" ht="57.75" customHeight="1" x14ac:dyDescent="0.35">
      <c r="B9" s="32">
        <v>3</v>
      </c>
      <c r="C9" s="76" t="s">
        <v>71</v>
      </c>
      <c r="D9" s="33">
        <v>1</v>
      </c>
      <c r="E9" s="34" t="s">
        <v>11</v>
      </c>
      <c r="F9" s="101" t="s">
        <v>175</v>
      </c>
      <c r="G9" s="30">
        <f t="shared" si="0"/>
        <v>35</v>
      </c>
      <c r="H9" s="35">
        <v>35</v>
      </c>
      <c r="I9" s="109">
        <v>35</v>
      </c>
      <c r="J9" s="31">
        <f t="shared" si="1"/>
        <v>35</v>
      </c>
      <c r="K9" s="58" t="str">
        <f t="shared" si="2"/>
        <v>VYHOVUJE</v>
      </c>
      <c r="L9" s="129"/>
      <c r="M9" s="116"/>
      <c r="N9" s="116"/>
      <c r="O9" s="132"/>
      <c r="P9" s="141"/>
      <c r="Q9" s="137"/>
      <c r="R9" s="116"/>
      <c r="S9" s="55" t="s">
        <v>19</v>
      </c>
    </row>
    <row r="10" spans="1:19" ht="63.75" customHeight="1" x14ac:dyDescent="0.35">
      <c r="B10" s="32">
        <v>4</v>
      </c>
      <c r="C10" s="76" t="s">
        <v>90</v>
      </c>
      <c r="D10" s="33">
        <v>1</v>
      </c>
      <c r="E10" s="34" t="s">
        <v>11</v>
      </c>
      <c r="F10" s="101" t="s">
        <v>176</v>
      </c>
      <c r="G10" s="30">
        <f t="shared" si="0"/>
        <v>96</v>
      </c>
      <c r="H10" s="35">
        <v>96</v>
      </c>
      <c r="I10" s="109">
        <v>96</v>
      </c>
      <c r="J10" s="31">
        <f t="shared" si="1"/>
        <v>96</v>
      </c>
      <c r="K10" s="58" t="str">
        <f t="shared" si="2"/>
        <v>VYHOVUJE</v>
      </c>
      <c r="L10" s="129"/>
      <c r="M10" s="116"/>
      <c r="N10" s="116"/>
      <c r="O10" s="132"/>
      <c r="P10" s="141"/>
      <c r="Q10" s="137"/>
      <c r="R10" s="116"/>
      <c r="S10" s="55" t="s">
        <v>14</v>
      </c>
    </row>
    <row r="11" spans="1:19" ht="33.65" customHeight="1" x14ac:dyDescent="0.35">
      <c r="B11" s="32">
        <v>5</v>
      </c>
      <c r="C11" s="79" t="s">
        <v>64</v>
      </c>
      <c r="D11" s="33">
        <v>4</v>
      </c>
      <c r="E11" s="55" t="s">
        <v>11</v>
      </c>
      <c r="F11" s="102" t="s">
        <v>67</v>
      </c>
      <c r="G11" s="30">
        <f t="shared" si="0"/>
        <v>800</v>
      </c>
      <c r="H11" s="35">
        <v>200</v>
      </c>
      <c r="I11" s="109">
        <v>200</v>
      </c>
      <c r="J11" s="31">
        <f t="shared" si="1"/>
        <v>800</v>
      </c>
      <c r="K11" s="58" t="str">
        <f t="shared" si="2"/>
        <v>VYHOVUJE</v>
      </c>
      <c r="L11" s="129"/>
      <c r="M11" s="116"/>
      <c r="N11" s="116"/>
      <c r="O11" s="132"/>
      <c r="P11" s="141"/>
      <c r="Q11" s="137"/>
      <c r="R11" s="116"/>
      <c r="S11" s="55" t="s">
        <v>14</v>
      </c>
    </row>
    <row r="12" spans="1:19" ht="42.65" customHeight="1" x14ac:dyDescent="0.35">
      <c r="B12" s="32">
        <v>6</v>
      </c>
      <c r="C12" s="77" t="s">
        <v>73</v>
      </c>
      <c r="D12" s="33">
        <v>10</v>
      </c>
      <c r="E12" s="41" t="s">
        <v>11</v>
      </c>
      <c r="F12" s="71" t="s">
        <v>177</v>
      </c>
      <c r="G12" s="30">
        <f t="shared" si="0"/>
        <v>200</v>
      </c>
      <c r="H12" s="35">
        <v>20</v>
      </c>
      <c r="I12" s="109">
        <v>20</v>
      </c>
      <c r="J12" s="31">
        <f t="shared" si="1"/>
        <v>200</v>
      </c>
      <c r="K12" s="58" t="str">
        <f t="shared" si="2"/>
        <v>VYHOVUJE</v>
      </c>
      <c r="L12" s="129"/>
      <c r="M12" s="116"/>
      <c r="N12" s="116"/>
      <c r="O12" s="132"/>
      <c r="P12" s="141"/>
      <c r="Q12" s="137"/>
      <c r="R12" s="116"/>
      <c r="S12" s="55" t="s">
        <v>43</v>
      </c>
    </row>
    <row r="13" spans="1:19" ht="37.9" customHeight="1" x14ac:dyDescent="0.35">
      <c r="B13" s="32">
        <v>7</v>
      </c>
      <c r="C13" s="77" t="s">
        <v>94</v>
      </c>
      <c r="D13" s="33">
        <v>1</v>
      </c>
      <c r="E13" s="41" t="s">
        <v>11</v>
      </c>
      <c r="F13" s="71" t="s">
        <v>178</v>
      </c>
      <c r="G13" s="30">
        <f t="shared" si="0"/>
        <v>42</v>
      </c>
      <c r="H13" s="35">
        <v>42</v>
      </c>
      <c r="I13" s="109">
        <v>42</v>
      </c>
      <c r="J13" s="31">
        <f t="shared" si="1"/>
        <v>42</v>
      </c>
      <c r="K13" s="58" t="str">
        <f t="shared" si="2"/>
        <v>VYHOVUJE</v>
      </c>
      <c r="L13" s="129"/>
      <c r="M13" s="116"/>
      <c r="N13" s="116"/>
      <c r="O13" s="132"/>
      <c r="P13" s="141"/>
      <c r="Q13" s="137"/>
      <c r="R13" s="116"/>
      <c r="S13" s="55" t="s">
        <v>14</v>
      </c>
    </row>
    <row r="14" spans="1:19" ht="37.15" customHeight="1" x14ac:dyDescent="0.35">
      <c r="B14" s="32">
        <v>8</v>
      </c>
      <c r="C14" s="72" t="s">
        <v>95</v>
      </c>
      <c r="D14" s="33">
        <v>6</v>
      </c>
      <c r="E14" s="42" t="s">
        <v>11</v>
      </c>
      <c r="F14" s="72" t="s">
        <v>89</v>
      </c>
      <c r="G14" s="30">
        <f t="shared" si="0"/>
        <v>132</v>
      </c>
      <c r="H14" s="35">
        <v>22</v>
      </c>
      <c r="I14" s="109">
        <v>22</v>
      </c>
      <c r="J14" s="31">
        <f t="shared" si="1"/>
        <v>132</v>
      </c>
      <c r="K14" s="58" t="str">
        <f t="shared" si="2"/>
        <v>VYHOVUJE</v>
      </c>
      <c r="L14" s="129"/>
      <c r="M14" s="116"/>
      <c r="N14" s="116"/>
      <c r="O14" s="132"/>
      <c r="P14" s="141"/>
      <c r="Q14" s="137"/>
      <c r="R14" s="116"/>
      <c r="S14" s="55" t="s">
        <v>14</v>
      </c>
    </row>
    <row r="15" spans="1:19" ht="39" customHeight="1" x14ac:dyDescent="0.35">
      <c r="B15" s="32">
        <v>9</v>
      </c>
      <c r="C15" s="72" t="s">
        <v>59</v>
      </c>
      <c r="D15" s="33">
        <v>2</v>
      </c>
      <c r="E15" s="42" t="s">
        <v>11</v>
      </c>
      <c r="F15" s="72" t="s">
        <v>62</v>
      </c>
      <c r="G15" s="30">
        <f t="shared" si="0"/>
        <v>40</v>
      </c>
      <c r="H15" s="35">
        <v>20</v>
      </c>
      <c r="I15" s="109">
        <v>20</v>
      </c>
      <c r="J15" s="31">
        <f t="shared" si="1"/>
        <v>40</v>
      </c>
      <c r="K15" s="58" t="str">
        <f t="shared" si="2"/>
        <v>VYHOVUJE</v>
      </c>
      <c r="L15" s="129"/>
      <c r="M15" s="116"/>
      <c r="N15" s="116"/>
      <c r="O15" s="132"/>
      <c r="P15" s="141"/>
      <c r="Q15" s="137"/>
      <c r="R15" s="116"/>
      <c r="S15" s="55" t="s">
        <v>14</v>
      </c>
    </row>
    <row r="16" spans="1:19" ht="40.5" customHeight="1" x14ac:dyDescent="0.35">
      <c r="B16" s="32">
        <v>10</v>
      </c>
      <c r="C16" s="72" t="s">
        <v>76</v>
      </c>
      <c r="D16" s="33">
        <v>1</v>
      </c>
      <c r="E16" s="42" t="s">
        <v>11</v>
      </c>
      <c r="F16" s="72" t="s">
        <v>91</v>
      </c>
      <c r="G16" s="30">
        <f t="shared" si="0"/>
        <v>72</v>
      </c>
      <c r="H16" s="35">
        <v>72</v>
      </c>
      <c r="I16" s="109">
        <v>72</v>
      </c>
      <c r="J16" s="31">
        <f t="shared" si="1"/>
        <v>72</v>
      </c>
      <c r="K16" s="58" t="str">
        <f t="shared" si="2"/>
        <v>VYHOVUJE</v>
      </c>
      <c r="L16" s="129"/>
      <c r="M16" s="116"/>
      <c r="N16" s="116"/>
      <c r="O16" s="132"/>
      <c r="P16" s="141"/>
      <c r="Q16" s="137"/>
      <c r="R16" s="116"/>
      <c r="S16" s="55" t="s">
        <v>14</v>
      </c>
    </row>
    <row r="17" spans="2:19" ht="40.5" customHeight="1" x14ac:dyDescent="0.35">
      <c r="B17" s="32">
        <v>11</v>
      </c>
      <c r="C17" s="72" t="s">
        <v>96</v>
      </c>
      <c r="D17" s="33">
        <v>1</v>
      </c>
      <c r="E17" s="42" t="s">
        <v>11</v>
      </c>
      <c r="F17" s="72" t="s">
        <v>97</v>
      </c>
      <c r="G17" s="30">
        <f t="shared" si="0"/>
        <v>75</v>
      </c>
      <c r="H17" s="35">
        <v>75</v>
      </c>
      <c r="I17" s="109">
        <v>75</v>
      </c>
      <c r="J17" s="31">
        <f t="shared" si="1"/>
        <v>75</v>
      </c>
      <c r="K17" s="58" t="str">
        <f t="shared" si="2"/>
        <v>VYHOVUJE</v>
      </c>
      <c r="L17" s="129"/>
      <c r="M17" s="116"/>
      <c r="N17" s="116"/>
      <c r="O17" s="132"/>
      <c r="P17" s="141"/>
      <c r="Q17" s="137"/>
      <c r="R17" s="116"/>
      <c r="S17" s="55" t="s">
        <v>41</v>
      </c>
    </row>
    <row r="18" spans="2:19" ht="34.15" customHeight="1" x14ac:dyDescent="0.35">
      <c r="B18" s="32">
        <v>12</v>
      </c>
      <c r="C18" s="78" t="s">
        <v>96</v>
      </c>
      <c r="D18" s="33">
        <v>1</v>
      </c>
      <c r="E18" s="42" t="s">
        <v>11</v>
      </c>
      <c r="F18" s="72" t="s">
        <v>98</v>
      </c>
      <c r="G18" s="30">
        <f t="shared" si="0"/>
        <v>75</v>
      </c>
      <c r="H18" s="35">
        <v>75</v>
      </c>
      <c r="I18" s="109">
        <v>75</v>
      </c>
      <c r="J18" s="31">
        <f t="shared" si="1"/>
        <v>75</v>
      </c>
      <c r="K18" s="58" t="str">
        <f t="shared" si="2"/>
        <v>VYHOVUJE</v>
      </c>
      <c r="L18" s="129"/>
      <c r="M18" s="116"/>
      <c r="N18" s="116"/>
      <c r="O18" s="132"/>
      <c r="P18" s="141"/>
      <c r="Q18" s="137"/>
      <c r="R18" s="116"/>
      <c r="S18" s="55" t="s">
        <v>41</v>
      </c>
    </row>
    <row r="19" spans="2:19" ht="39.65" customHeight="1" x14ac:dyDescent="0.35">
      <c r="B19" s="32">
        <v>13</v>
      </c>
      <c r="C19" s="78" t="s">
        <v>22</v>
      </c>
      <c r="D19" s="33">
        <v>1</v>
      </c>
      <c r="E19" s="42" t="s">
        <v>11</v>
      </c>
      <c r="F19" s="72" t="s">
        <v>66</v>
      </c>
      <c r="G19" s="30">
        <f t="shared" si="0"/>
        <v>32</v>
      </c>
      <c r="H19" s="35">
        <v>32</v>
      </c>
      <c r="I19" s="109">
        <v>32</v>
      </c>
      <c r="J19" s="31">
        <f t="shared" si="1"/>
        <v>32</v>
      </c>
      <c r="K19" s="58" t="str">
        <f t="shared" si="2"/>
        <v>VYHOVUJE</v>
      </c>
      <c r="L19" s="129"/>
      <c r="M19" s="116"/>
      <c r="N19" s="116"/>
      <c r="O19" s="132"/>
      <c r="P19" s="141"/>
      <c r="Q19" s="137"/>
      <c r="R19" s="116"/>
      <c r="S19" s="55" t="s">
        <v>14</v>
      </c>
    </row>
    <row r="20" spans="2:19" ht="28.9" customHeight="1" x14ac:dyDescent="0.35">
      <c r="B20" s="32">
        <v>14</v>
      </c>
      <c r="C20" s="78" t="s">
        <v>99</v>
      </c>
      <c r="D20" s="33">
        <v>1</v>
      </c>
      <c r="E20" s="42" t="s">
        <v>9</v>
      </c>
      <c r="F20" s="72" t="s">
        <v>100</v>
      </c>
      <c r="G20" s="30">
        <f t="shared" si="0"/>
        <v>19</v>
      </c>
      <c r="H20" s="35">
        <v>19</v>
      </c>
      <c r="I20" s="109">
        <v>19</v>
      </c>
      <c r="J20" s="31">
        <f t="shared" si="1"/>
        <v>19</v>
      </c>
      <c r="K20" s="58" t="str">
        <f t="shared" si="2"/>
        <v>VYHOVUJE</v>
      </c>
      <c r="L20" s="129"/>
      <c r="M20" s="116"/>
      <c r="N20" s="116"/>
      <c r="O20" s="132"/>
      <c r="P20" s="141"/>
      <c r="Q20" s="137"/>
      <c r="R20" s="116"/>
      <c r="S20" s="55" t="s">
        <v>24</v>
      </c>
    </row>
    <row r="21" spans="2:19" ht="42" customHeight="1" x14ac:dyDescent="0.35">
      <c r="B21" s="32">
        <v>15</v>
      </c>
      <c r="C21" s="72" t="s">
        <v>82</v>
      </c>
      <c r="D21" s="33">
        <v>1</v>
      </c>
      <c r="E21" s="42" t="s">
        <v>80</v>
      </c>
      <c r="F21" s="72" t="s">
        <v>101</v>
      </c>
      <c r="G21" s="30">
        <f t="shared" si="0"/>
        <v>20</v>
      </c>
      <c r="H21" s="35">
        <v>20</v>
      </c>
      <c r="I21" s="109">
        <v>20</v>
      </c>
      <c r="J21" s="31">
        <f t="shared" si="1"/>
        <v>20</v>
      </c>
      <c r="K21" s="58" t="str">
        <f t="shared" si="2"/>
        <v>VYHOVUJE</v>
      </c>
      <c r="L21" s="129"/>
      <c r="M21" s="116"/>
      <c r="N21" s="116"/>
      <c r="O21" s="132"/>
      <c r="P21" s="141"/>
      <c r="Q21" s="137"/>
      <c r="R21" s="116"/>
      <c r="S21" s="55" t="s">
        <v>24</v>
      </c>
    </row>
    <row r="22" spans="2:19" ht="40.5" customHeight="1" x14ac:dyDescent="0.35">
      <c r="B22" s="32">
        <v>16</v>
      </c>
      <c r="C22" s="78" t="s">
        <v>79</v>
      </c>
      <c r="D22" s="33">
        <v>1</v>
      </c>
      <c r="E22" s="42" t="s">
        <v>80</v>
      </c>
      <c r="F22" s="72" t="s">
        <v>81</v>
      </c>
      <c r="G22" s="30">
        <f t="shared" si="0"/>
        <v>18</v>
      </c>
      <c r="H22" s="35">
        <v>18</v>
      </c>
      <c r="I22" s="109">
        <v>18</v>
      </c>
      <c r="J22" s="31">
        <f t="shared" si="1"/>
        <v>18</v>
      </c>
      <c r="K22" s="58" t="str">
        <f t="shared" si="2"/>
        <v>VYHOVUJE</v>
      </c>
      <c r="L22" s="129"/>
      <c r="M22" s="116"/>
      <c r="N22" s="116"/>
      <c r="O22" s="132"/>
      <c r="P22" s="141"/>
      <c r="Q22" s="137"/>
      <c r="R22" s="116"/>
      <c r="S22" s="55" t="s">
        <v>24</v>
      </c>
    </row>
    <row r="23" spans="2:19" ht="39" customHeight="1" x14ac:dyDescent="0.35">
      <c r="B23" s="32">
        <v>17</v>
      </c>
      <c r="C23" s="72" t="s">
        <v>83</v>
      </c>
      <c r="D23" s="33">
        <v>1</v>
      </c>
      <c r="E23" s="42" t="s">
        <v>80</v>
      </c>
      <c r="F23" s="72" t="s">
        <v>179</v>
      </c>
      <c r="G23" s="30">
        <f t="shared" si="0"/>
        <v>59</v>
      </c>
      <c r="H23" s="35">
        <v>59</v>
      </c>
      <c r="I23" s="109">
        <v>59</v>
      </c>
      <c r="J23" s="31">
        <f t="shared" si="1"/>
        <v>59</v>
      </c>
      <c r="K23" s="58" t="str">
        <f t="shared" si="2"/>
        <v>VYHOVUJE</v>
      </c>
      <c r="L23" s="129"/>
      <c r="M23" s="116"/>
      <c r="N23" s="116"/>
      <c r="O23" s="132"/>
      <c r="P23" s="141"/>
      <c r="Q23" s="137"/>
      <c r="R23" s="116"/>
      <c r="S23" s="55" t="s">
        <v>24</v>
      </c>
    </row>
    <row r="24" spans="2:19" ht="33" customHeight="1" x14ac:dyDescent="0.35">
      <c r="B24" s="32">
        <v>18</v>
      </c>
      <c r="C24" s="72" t="s">
        <v>102</v>
      </c>
      <c r="D24" s="33">
        <v>1</v>
      </c>
      <c r="E24" s="42" t="s">
        <v>9</v>
      </c>
      <c r="F24" s="72" t="s">
        <v>103</v>
      </c>
      <c r="G24" s="30">
        <f t="shared" si="0"/>
        <v>52</v>
      </c>
      <c r="H24" s="35">
        <v>52</v>
      </c>
      <c r="I24" s="109">
        <v>52</v>
      </c>
      <c r="J24" s="31">
        <f t="shared" si="1"/>
        <v>52</v>
      </c>
      <c r="K24" s="58" t="str">
        <f t="shared" si="2"/>
        <v>VYHOVUJE</v>
      </c>
      <c r="L24" s="129"/>
      <c r="M24" s="116"/>
      <c r="N24" s="116"/>
      <c r="O24" s="132"/>
      <c r="P24" s="141"/>
      <c r="Q24" s="137"/>
      <c r="R24" s="116"/>
      <c r="S24" s="55" t="s">
        <v>38</v>
      </c>
    </row>
    <row r="25" spans="2:19" ht="30" customHeight="1" x14ac:dyDescent="0.35">
      <c r="B25" s="32">
        <v>19</v>
      </c>
      <c r="C25" s="72" t="s">
        <v>104</v>
      </c>
      <c r="D25" s="33">
        <v>1</v>
      </c>
      <c r="E25" s="42" t="s">
        <v>9</v>
      </c>
      <c r="F25" s="72" t="s">
        <v>105</v>
      </c>
      <c r="G25" s="30">
        <f t="shared" si="0"/>
        <v>11</v>
      </c>
      <c r="H25" s="35">
        <v>11</v>
      </c>
      <c r="I25" s="109">
        <v>11</v>
      </c>
      <c r="J25" s="31">
        <f t="shared" si="1"/>
        <v>11</v>
      </c>
      <c r="K25" s="58" t="str">
        <f t="shared" si="2"/>
        <v>VYHOVUJE</v>
      </c>
      <c r="L25" s="129"/>
      <c r="M25" s="116"/>
      <c r="N25" s="116"/>
      <c r="O25" s="132"/>
      <c r="P25" s="141"/>
      <c r="Q25" s="137"/>
      <c r="R25" s="116"/>
      <c r="S25" s="55" t="s">
        <v>38</v>
      </c>
    </row>
    <row r="26" spans="2:19" ht="41.25" customHeight="1" x14ac:dyDescent="0.35">
      <c r="B26" s="32">
        <v>20</v>
      </c>
      <c r="C26" s="72" t="s">
        <v>68</v>
      </c>
      <c r="D26" s="33">
        <v>4</v>
      </c>
      <c r="E26" s="42" t="s">
        <v>69</v>
      </c>
      <c r="F26" s="72" t="s">
        <v>180</v>
      </c>
      <c r="G26" s="30">
        <f t="shared" si="0"/>
        <v>80</v>
      </c>
      <c r="H26" s="35">
        <v>20</v>
      </c>
      <c r="I26" s="109">
        <v>20</v>
      </c>
      <c r="J26" s="31">
        <f t="shared" si="1"/>
        <v>80</v>
      </c>
      <c r="K26" s="58" t="str">
        <f t="shared" si="2"/>
        <v>VYHOVUJE</v>
      </c>
      <c r="L26" s="129"/>
      <c r="M26" s="116"/>
      <c r="N26" s="116"/>
      <c r="O26" s="132"/>
      <c r="P26" s="141"/>
      <c r="Q26" s="137"/>
      <c r="R26" s="116"/>
      <c r="S26" s="55" t="s">
        <v>25</v>
      </c>
    </row>
    <row r="27" spans="2:19" ht="31.5" customHeight="1" x14ac:dyDescent="0.35">
      <c r="B27" s="32">
        <v>21</v>
      </c>
      <c r="C27" s="72" t="s">
        <v>106</v>
      </c>
      <c r="D27" s="33">
        <v>2</v>
      </c>
      <c r="E27" s="42" t="s">
        <v>9</v>
      </c>
      <c r="F27" s="72" t="s">
        <v>181</v>
      </c>
      <c r="G27" s="30">
        <f t="shared" si="0"/>
        <v>33</v>
      </c>
      <c r="H27" s="35">
        <v>16.5</v>
      </c>
      <c r="I27" s="109">
        <v>16.5</v>
      </c>
      <c r="J27" s="31">
        <f t="shared" si="1"/>
        <v>33</v>
      </c>
      <c r="K27" s="58" t="str">
        <f t="shared" si="2"/>
        <v>VYHOVUJE</v>
      </c>
      <c r="L27" s="129"/>
      <c r="M27" s="116"/>
      <c r="N27" s="116"/>
      <c r="O27" s="132"/>
      <c r="P27" s="141"/>
      <c r="Q27" s="137"/>
      <c r="R27" s="116"/>
      <c r="S27" s="55" t="s">
        <v>10</v>
      </c>
    </row>
    <row r="28" spans="2:19" ht="32.25" customHeight="1" x14ac:dyDescent="0.35">
      <c r="B28" s="32">
        <v>22</v>
      </c>
      <c r="C28" s="72" t="s">
        <v>107</v>
      </c>
      <c r="D28" s="33">
        <v>10</v>
      </c>
      <c r="E28" s="42" t="s">
        <v>9</v>
      </c>
      <c r="F28" s="72" t="s">
        <v>182</v>
      </c>
      <c r="G28" s="30">
        <f t="shared" si="0"/>
        <v>150</v>
      </c>
      <c r="H28" s="35">
        <v>15</v>
      </c>
      <c r="I28" s="109">
        <v>15</v>
      </c>
      <c r="J28" s="31">
        <f t="shared" si="1"/>
        <v>150</v>
      </c>
      <c r="K28" s="58" t="str">
        <f t="shared" si="2"/>
        <v>VYHOVUJE</v>
      </c>
      <c r="L28" s="129"/>
      <c r="M28" s="116"/>
      <c r="N28" s="116"/>
      <c r="O28" s="132"/>
      <c r="P28" s="141"/>
      <c r="Q28" s="137"/>
      <c r="R28" s="116"/>
      <c r="S28" s="55" t="s">
        <v>10</v>
      </c>
    </row>
    <row r="29" spans="2:19" ht="28.5" customHeight="1" x14ac:dyDescent="0.35">
      <c r="B29" s="32">
        <v>23</v>
      </c>
      <c r="C29" s="72" t="s">
        <v>109</v>
      </c>
      <c r="D29" s="33">
        <v>1</v>
      </c>
      <c r="E29" s="42" t="s">
        <v>80</v>
      </c>
      <c r="F29" s="72" t="s">
        <v>183</v>
      </c>
      <c r="G29" s="30">
        <f t="shared" si="0"/>
        <v>85</v>
      </c>
      <c r="H29" s="35">
        <v>85</v>
      </c>
      <c r="I29" s="109">
        <v>85</v>
      </c>
      <c r="J29" s="31">
        <f t="shared" si="1"/>
        <v>85</v>
      </c>
      <c r="K29" s="58" t="str">
        <f t="shared" si="2"/>
        <v>VYHOVUJE</v>
      </c>
      <c r="L29" s="129"/>
      <c r="M29" s="116"/>
      <c r="N29" s="116"/>
      <c r="O29" s="132"/>
      <c r="P29" s="141"/>
      <c r="Q29" s="137"/>
      <c r="R29" s="116"/>
      <c r="S29" s="55" t="s">
        <v>14</v>
      </c>
    </row>
    <row r="30" spans="2:19" ht="28.5" customHeight="1" x14ac:dyDescent="0.35">
      <c r="B30" s="32">
        <v>24</v>
      </c>
      <c r="C30" s="72" t="s">
        <v>110</v>
      </c>
      <c r="D30" s="33">
        <v>1</v>
      </c>
      <c r="E30" s="42" t="s">
        <v>9</v>
      </c>
      <c r="F30" s="72" t="s">
        <v>111</v>
      </c>
      <c r="G30" s="30">
        <f t="shared" si="0"/>
        <v>45</v>
      </c>
      <c r="H30" s="35">
        <v>45</v>
      </c>
      <c r="I30" s="109">
        <v>45</v>
      </c>
      <c r="J30" s="31">
        <f t="shared" si="1"/>
        <v>45</v>
      </c>
      <c r="K30" s="58" t="str">
        <f t="shared" si="2"/>
        <v>VYHOVUJE</v>
      </c>
      <c r="L30" s="129"/>
      <c r="M30" s="116"/>
      <c r="N30" s="116"/>
      <c r="O30" s="132"/>
      <c r="P30" s="141"/>
      <c r="Q30" s="137"/>
      <c r="R30" s="116"/>
      <c r="S30" s="55" t="s">
        <v>39</v>
      </c>
    </row>
    <row r="31" spans="2:19" ht="27" customHeight="1" x14ac:dyDescent="0.35">
      <c r="B31" s="32">
        <v>25</v>
      </c>
      <c r="C31" s="72" t="s">
        <v>112</v>
      </c>
      <c r="D31" s="33">
        <v>4</v>
      </c>
      <c r="E31" s="42" t="s">
        <v>11</v>
      </c>
      <c r="F31" s="72" t="s">
        <v>113</v>
      </c>
      <c r="G31" s="30">
        <f t="shared" si="0"/>
        <v>80</v>
      </c>
      <c r="H31" s="35">
        <v>20</v>
      </c>
      <c r="I31" s="109">
        <v>20</v>
      </c>
      <c r="J31" s="31">
        <f t="shared" si="1"/>
        <v>80</v>
      </c>
      <c r="K31" s="58" t="str">
        <f t="shared" si="2"/>
        <v>VYHOVUJE</v>
      </c>
      <c r="L31" s="129"/>
      <c r="M31" s="116"/>
      <c r="N31" s="116"/>
      <c r="O31" s="132"/>
      <c r="P31" s="141"/>
      <c r="Q31" s="137"/>
      <c r="R31" s="116"/>
      <c r="S31" s="55" t="s">
        <v>25</v>
      </c>
    </row>
    <row r="32" spans="2:19" ht="27" customHeight="1" x14ac:dyDescent="0.35">
      <c r="B32" s="32">
        <v>26</v>
      </c>
      <c r="C32" s="72" t="s">
        <v>114</v>
      </c>
      <c r="D32" s="33">
        <v>1</v>
      </c>
      <c r="E32" s="42" t="s">
        <v>11</v>
      </c>
      <c r="F32" s="72" t="s">
        <v>115</v>
      </c>
      <c r="G32" s="30">
        <f t="shared" si="0"/>
        <v>30</v>
      </c>
      <c r="H32" s="35">
        <v>30</v>
      </c>
      <c r="I32" s="109">
        <v>30</v>
      </c>
      <c r="J32" s="31">
        <f t="shared" si="1"/>
        <v>30</v>
      </c>
      <c r="K32" s="58" t="str">
        <f t="shared" si="2"/>
        <v>VYHOVUJE</v>
      </c>
      <c r="L32" s="129"/>
      <c r="M32" s="116"/>
      <c r="N32" s="116"/>
      <c r="O32" s="132"/>
      <c r="P32" s="141"/>
      <c r="Q32" s="137"/>
      <c r="R32" s="116"/>
      <c r="S32" s="55" t="s">
        <v>26</v>
      </c>
    </row>
    <row r="33" spans="2:19" ht="27" customHeight="1" x14ac:dyDescent="0.35">
      <c r="B33" s="32">
        <v>27</v>
      </c>
      <c r="C33" s="72" t="s">
        <v>116</v>
      </c>
      <c r="D33" s="33">
        <v>1</v>
      </c>
      <c r="E33" s="42" t="s">
        <v>11</v>
      </c>
      <c r="F33" s="72" t="s">
        <v>184</v>
      </c>
      <c r="G33" s="30">
        <f t="shared" si="0"/>
        <v>36.5</v>
      </c>
      <c r="H33" s="35">
        <v>36.5</v>
      </c>
      <c r="I33" s="109">
        <v>36.5</v>
      </c>
      <c r="J33" s="31">
        <f t="shared" si="1"/>
        <v>36.5</v>
      </c>
      <c r="K33" s="58" t="str">
        <f t="shared" si="2"/>
        <v>VYHOVUJE</v>
      </c>
      <c r="L33" s="129"/>
      <c r="M33" s="116"/>
      <c r="N33" s="116"/>
      <c r="O33" s="132"/>
      <c r="P33" s="141"/>
      <c r="Q33" s="137"/>
      <c r="R33" s="116"/>
      <c r="S33" s="55" t="s">
        <v>34</v>
      </c>
    </row>
    <row r="34" spans="2:19" ht="27" customHeight="1" x14ac:dyDescent="0.35">
      <c r="B34" s="32">
        <v>28</v>
      </c>
      <c r="C34" s="72" t="s">
        <v>30</v>
      </c>
      <c r="D34" s="33">
        <v>4</v>
      </c>
      <c r="E34" s="42" t="s">
        <v>11</v>
      </c>
      <c r="F34" s="72" t="s">
        <v>32</v>
      </c>
      <c r="G34" s="30">
        <f t="shared" si="0"/>
        <v>56</v>
      </c>
      <c r="H34" s="35">
        <v>14</v>
      </c>
      <c r="I34" s="109">
        <v>14</v>
      </c>
      <c r="J34" s="31">
        <f t="shared" si="1"/>
        <v>56</v>
      </c>
      <c r="K34" s="58" t="str">
        <f t="shared" si="2"/>
        <v>VYHOVUJE</v>
      </c>
      <c r="L34" s="129"/>
      <c r="M34" s="116"/>
      <c r="N34" s="116"/>
      <c r="O34" s="132"/>
      <c r="P34" s="141"/>
      <c r="Q34" s="137"/>
      <c r="R34" s="116"/>
      <c r="S34" s="55" t="s">
        <v>31</v>
      </c>
    </row>
    <row r="35" spans="2:19" ht="27" customHeight="1" x14ac:dyDescent="0.35">
      <c r="B35" s="32">
        <v>29</v>
      </c>
      <c r="C35" s="78" t="s">
        <v>60</v>
      </c>
      <c r="D35" s="33">
        <v>2</v>
      </c>
      <c r="E35" s="42" t="s">
        <v>11</v>
      </c>
      <c r="F35" s="72" t="s">
        <v>61</v>
      </c>
      <c r="G35" s="30">
        <f t="shared" si="0"/>
        <v>14</v>
      </c>
      <c r="H35" s="35">
        <v>7</v>
      </c>
      <c r="I35" s="109">
        <v>7</v>
      </c>
      <c r="J35" s="31">
        <f t="shared" si="1"/>
        <v>14</v>
      </c>
      <c r="K35" s="58" t="str">
        <f t="shared" si="2"/>
        <v>VYHOVUJE</v>
      </c>
      <c r="L35" s="129"/>
      <c r="M35" s="116"/>
      <c r="N35" s="116"/>
      <c r="O35" s="132"/>
      <c r="P35" s="141"/>
      <c r="Q35" s="137"/>
      <c r="R35" s="116"/>
      <c r="S35" s="55" t="s">
        <v>29</v>
      </c>
    </row>
    <row r="36" spans="2:19" ht="27" customHeight="1" x14ac:dyDescent="0.35">
      <c r="B36" s="32">
        <v>30</v>
      </c>
      <c r="C36" s="72" t="s">
        <v>70</v>
      </c>
      <c r="D36" s="33">
        <v>5</v>
      </c>
      <c r="E36" s="42" t="s">
        <v>9</v>
      </c>
      <c r="F36" s="72" t="s">
        <v>118</v>
      </c>
      <c r="G36" s="30">
        <f t="shared" si="0"/>
        <v>50</v>
      </c>
      <c r="H36" s="35">
        <v>10</v>
      </c>
      <c r="I36" s="109">
        <v>10</v>
      </c>
      <c r="J36" s="31">
        <f t="shared" ref="J36:J55" si="3">D36*I36</f>
        <v>50</v>
      </c>
      <c r="K36" s="58" t="str">
        <f t="shared" ref="K36:K55" si="4">IF(ISNUMBER(I36), IF(I36&gt;H36,"NEVYHOVUJE","VYHOVUJE")," ")</f>
        <v>VYHOVUJE</v>
      </c>
      <c r="L36" s="129"/>
      <c r="M36" s="116"/>
      <c r="N36" s="116"/>
      <c r="O36" s="132"/>
      <c r="P36" s="141"/>
      <c r="Q36" s="137"/>
      <c r="R36" s="116"/>
      <c r="S36" s="55" t="s">
        <v>14</v>
      </c>
    </row>
    <row r="37" spans="2:19" ht="27" customHeight="1" thickBot="1" x14ac:dyDescent="0.4">
      <c r="B37" s="63">
        <v>31</v>
      </c>
      <c r="C37" s="74" t="s">
        <v>85</v>
      </c>
      <c r="D37" s="64">
        <v>1</v>
      </c>
      <c r="E37" s="65" t="s">
        <v>11</v>
      </c>
      <c r="F37" s="74" t="s">
        <v>86</v>
      </c>
      <c r="G37" s="66">
        <f t="shared" si="0"/>
        <v>9</v>
      </c>
      <c r="H37" s="67">
        <v>9</v>
      </c>
      <c r="I37" s="110">
        <v>9</v>
      </c>
      <c r="J37" s="68">
        <f t="shared" si="3"/>
        <v>9</v>
      </c>
      <c r="K37" s="69" t="str">
        <f t="shared" si="4"/>
        <v>VYHOVUJE</v>
      </c>
      <c r="L37" s="130"/>
      <c r="M37" s="117"/>
      <c r="N37" s="117"/>
      <c r="O37" s="133"/>
      <c r="P37" s="142"/>
      <c r="Q37" s="138"/>
      <c r="R37" s="117"/>
      <c r="S37" s="70" t="s">
        <v>14</v>
      </c>
    </row>
    <row r="38" spans="2:19" ht="125.25" customHeight="1" thickBot="1" x14ac:dyDescent="0.4">
      <c r="B38" s="29">
        <v>32</v>
      </c>
      <c r="C38" s="90" t="s">
        <v>204</v>
      </c>
      <c r="D38" s="91">
        <v>1</v>
      </c>
      <c r="E38" s="92" t="s">
        <v>11</v>
      </c>
      <c r="F38" s="90" t="s">
        <v>185</v>
      </c>
      <c r="G38" s="93">
        <f t="shared" si="0"/>
        <v>2000</v>
      </c>
      <c r="H38" s="106">
        <v>2000</v>
      </c>
      <c r="I38" s="111">
        <v>2000</v>
      </c>
      <c r="J38" s="94">
        <f t="shared" si="3"/>
        <v>2000</v>
      </c>
      <c r="K38" s="95" t="str">
        <f t="shared" si="4"/>
        <v>VYHOVUJE</v>
      </c>
      <c r="L38" s="99" t="s">
        <v>57</v>
      </c>
      <c r="M38" s="96" t="s">
        <v>58</v>
      </c>
      <c r="N38" s="96"/>
      <c r="O38" s="99" t="s">
        <v>167</v>
      </c>
      <c r="P38" s="99" t="s">
        <v>168</v>
      </c>
      <c r="Q38" s="97">
        <v>14</v>
      </c>
      <c r="R38" s="96"/>
      <c r="S38" s="96" t="s">
        <v>12</v>
      </c>
    </row>
    <row r="39" spans="2:19" ht="46.5" customHeight="1" x14ac:dyDescent="0.35">
      <c r="B39" s="29">
        <v>33</v>
      </c>
      <c r="C39" s="73" t="s">
        <v>15</v>
      </c>
      <c r="D39" s="60">
        <v>200</v>
      </c>
      <c r="E39" s="61" t="s">
        <v>16</v>
      </c>
      <c r="F39" s="73" t="s">
        <v>174</v>
      </c>
      <c r="G39" s="45">
        <f t="shared" ref="G39:G100" si="5">D39*H39</f>
        <v>3200</v>
      </c>
      <c r="H39" s="43">
        <v>16</v>
      </c>
      <c r="I39" s="108">
        <v>16</v>
      </c>
      <c r="J39" s="57">
        <f t="shared" si="3"/>
        <v>3200</v>
      </c>
      <c r="K39" s="62" t="str">
        <f t="shared" si="4"/>
        <v>VYHOVUJE</v>
      </c>
      <c r="L39" s="128" t="s">
        <v>57</v>
      </c>
      <c r="M39" s="115" t="s">
        <v>58</v>
      </c>
      <c r="N39" s="115"/>
      <c r="O39" s="128" t="s">
        <v>169</v>
      </c>
      <c r="P39" s="128" t="s">
        <v>170</v>
      </c>
      <c r="Q39" s="136">
        <v>14</v>
      </c>
      <c r="R39" s="115"/>
      <c r="S39" s="54" t="s">
        <v>17</v>
      </c>
    </row>
    <row r="40" spans="2:19" ht="42" customHeight="1" x14ac:dyDescent="0.35">
      <c r="B40" s="32">
        <v>34</v>
      </c>
      <c r="C40" s="72" t="s">
        <v>119</v>
      </c>
      <c r="D40" s="33">
        <v>288</v>
      </c>
      <c r="E40" s="42" t="s">
        <v>18</v>
      </c>
      <c r="F40" s="72" t="s">
        <v>186</v>
      </c>
      <c r="G40" s="30">
        <f t="shared" si="5"/>
        <v>10080</v>
      </c>
      <c r="H40" s="35">
        <v>35</v>
      </c>
      <c r="I40" s="109">
        <v>35</v>
      </c>
      <c r="J40" s="31">
        <f t="shared" si="3"/>
        <v>10080</v>
      </c>
      <c r="K40" s="58" t="str">
        <f t="shared" si="4"/>
        <v>VYHOVUJE</v>
      </c>
      <c r="L40" s="129"/>
      <c r="M40" s="116"/>
      <c r="N40" s="116"/>
      <c r="O40" s="139"/>
      <c r="P40" s="132"/>
      <c r="Q40" s="137"/>
      <c r="R40" s="116"/>
      <c r="S40" s="55" t="s">
        <v>13</v>
      </c>
    </row>
    <row r="41" spans="2:19" ht="48" customHeight="1" x14ac:dyDescent="0.35">
      <c r="B41" s="32">
        <v>35</v>
      </c>
      <c r="C41" s="72" t="s">
        <v>71</v>
      </c>
      <c r="D41" s="33">
        <v>40</v>
      </c>
      <c r="E41" s="42" t="s">
        <v>11</v>
      </c>
      <c r="F41" s="72" t="s">
        <v>187</v>
      </c>
      <c r="G41" s="30">
        <f t="shared" si="5"/>
        <v>2000</v>
      </c>
      <c r="H41" s="35">
        <v>50</v>
      </c>
      <c r="I41" s="109">
        <v>50</v>
      </c>
      <c r="J41" s="31">
        <f t="shared" si="3"/>
        <v>2000</v>
      </c>
      <c r="K41" s="58" t="str">
        <f t="shared" si="4"/>
        <v>VYHOVUJE</v>
      </c>
      <c r="L41" s="129"/>
      <c r="M41" s="116"/>
      <c r="N41" s="116"/>
      <c r="O41" s="139"/>
      <c r="P41" s="132"/>
      <c r="Q41" s="137"/>
      <c r="R41" s="116"/>
      <c r="S41" s="55" t="s">
        <v>19</v>
      </c>
    </row>
    <row r="42" spans="2:19" ht="42" customHeight="1" x14ac:dyDescent="0.35">
      <c r="B42" s="32">
        <v>36</v>
      </c>
      <c r="C42" s="72" t="s">
        <v>72</v>
      </c>
      <c r="D42" s="33">
        <v>10</v>
      </c>
      <c r="E42" s="42" t="s">
        <v>11</v>
      </c>
      <c r="F42" s="72" t="s">
        <v>188</v>
      </c>
      <c r="G42" s="30">
        <f t="shared" si="5"/>
        <v>600</v>
      </c>
      <c r="H42" s="35">
        <v>60</v>
      </c>
      <c r="I42" s="109">
        <v>60</v>
      </c>
      <c r="J42" s="31">
        <f t="shared" si="3"/>
        <v>600</v>
      </c>
      <c r="K42" s="58" t="str">
        <f t="shared" si="4"/>
        <v>VYHOVUJE</v>
      </c>
      <c r="L42" s="129"/>
      <c r="M42" s="116"/>
      <c r="N42" s="116"/>
      <c r="O42" s="139"/>
      <c r="P42" s="132"/>
      <c r="Q42" s="137"/>
      <c r="R42" s="116"/>
      <c r="S42" s="55" t="s">
        <v>19</v>
      </c>
    </row>
    <row r="43" spans="2:19" ht="40.15" customHeight="1" x14ac:dyDescent="0.35">
      <c r="B43" s="32">
        <v>37</v>
      </c>
      <c r="C43" s="72" t="s">
        <v>120</v>
      </c>
      <c r="D43" s="33">
        <v>1</v>
      </c>
      <c r="E43" s="42" t="s">
        <v>11</v>
      </c>
      <c r="F43" s="72" t="s">
        <v>121</v>
      </c>
      <c r="G43" s="30">
        <f t="shared" si="5"/>
        <v>190</v>
      </c>
      <c r="H43" s="35">
        <v>190</v>
      </c>
      <c r="I43" s="109">
        <v>190</v>
      </c>
      <c r="J43" s="31">
        <f t="shared" si="3"/>
        <v>190</v>
      </c>
      <c r="K43" s="58" t="str">
        <f t="shared" si="4"/>
        <v>VYHOVUJE</v>
      </c>
      <c r="L43" s="129"/>
      <c r="M43" s="116"/>
      <c r="N43" s="116"/>
      <c r="O43" s="139"/>
      <c r="P43" s="132"/>
      <c r="Q43" s="137"/>
      <c r="R43" s="116"/>
      <c r="S43" s="55" t="s">
        <v>19</v>
      </c>
    </row>
    <row r="44" spans="2:19" ht="36" customHeight="1" x14ac:dyDescent="0.35">
      <c r="B44" s="32">
        <v>38</v>
      </c>
      <c r="C44" s="72" t="s">
        <v>122</v>
      </c>
      <c r="D44" s="33">
        <v>1</v>
      </c>
      <c r="E44" s="42" t="s">
        <v>11</v>
      </c>
      <c r="F44" s="72" t="s">
        <v>123</v>
      </c>
      <c r="G44" s="30">
        <f t="shared" si="5"/>
        <v>370</v>
      </c>
      <c r="H44" s="35">
        <v>370</v>
      </c>
      <c r="I44" s="109">
        <v>370</v>
      </c>
      <c r="J44" s="31">
        <f t="shared" si="3"/>
        <v>370</v>
      </c>
      <c r="K44" s="58" t="str">
        <f t="shared" si="4"/>
        <v>VYHOVUJE</v>
      </c>
      <c r="L44" s="129"/>
      <c r="M44" s="116"/>
      <c r="N44" s="116"/>
      <c r="O44" s="139"/>
      <c r="P44" s="132"/>
      <c r="Q44" s="137"/>
      <c r="R44" s="116"/>
      <c r="S44" s="55" t="s">
        <v>14</v>
      </c>
    </row>
    <row r="45" spans="2:19" ht="34.9" customHeight="1" x14ac:dyDescent="0.35">
      <c r="B45" s="32">
        <v>39</v>
      </c>
      <c r="C45" s="72" t="s">
        <v>124</v>
      </c>
      <c r="D45" s="33">
        <v>24</v>
      </c>
      <c r="E45" s="42" t="s">
        <v>11</v>
      </c>
      <c r="F45" s="72" t="s">
        <v>125</v>
      </c>
      <c r="G45" s="30">
        <f t="shared" si="5"/>
        <v>600</v>
      </c>
      <c r="H45" s="35">
        <v>25</v>
      </c>
      <c r="I45" s="109">
        <v>25</v>
      </c>
      <c r="J45" s="31">
        <f t="shared" si="3"/>
        <v>600</v>
      </c>
      <c r="K45" s="58" t="str">
        <f t="shared" si="4"/>
        <v>VYHOVUJE</v>
      </c>
      <c r="L45" s="129"/>
      <c r="M45" s="116"/>
      <c r="N45" s="116"/>
      <c r="O45" s="139"/>
      <c r="P45" s="132"/>
      <c r="Q45" s="137"/>
      <c r="R45" s="116"/>
      <c r="S45" s="55" t="s">
        <v>14</v>
      </c>
    </row>
    <row r="46" spans="2:19" ht="60.75" customHeight="1" x14ac:dyDescent="0.35">
      <c r="B46" s="32">
        <v>40</v>
      </c>
      <c r="C46" s="72" t="s">
        <v>74</v>
      </c>
      <c r="D46" s="33">
        <v>12</v>
      </c>
      <c r="E46" s="42" t="s">
        <v>11</v>
      </c>
      <c r="F46" s="72" t="s">
        <v>189</v>
      </c>
      <c r="G46" s="30">
        <f t="shared" si="5"/>
        <v>456</v>
      </c>
      <c r="H46" s="35">
        <v>38</v>
      </c>
      <c r="I46" s="109">
        <v>38</v>
      </c>
      <c r="J46" s="31">
        <f t="shared" si="3"/>
        <v>456</v>
      </c>
      <c r="K46" s="58" t="str">
        <f t="shared" si="4"/>
        <v>VYHOVUJE</v>
      </c>
      <c r="L46" s="129"/>
      <c r="M46" s="116"/>
      <c r="N46" s="116"/>
      <c r="O46" s="139"/>
      <c r="P46" s="132"/>
      <c r="Q46" s="137"/>
      <c r="R46" s="116"/>
      <c r="S46" s="55" t="s">
        <v>33</v>
      </c>
    </row>
    <row r="47" spans="2:19" ht="34.15" customHeight="1" x14ac:dyDescent="0.35">
      <c r="B47" s="32">
        <v>41</v>
      </c>
      <c r="C47" s="72" t="s">
        <v>94</v>
      </c>
      <c r="D47" s="33">
        <v>10</v>
      </c>
      <c r="E47" s="42" t="s">
        <v>11</v>
      </c>
      <c r="F47" s="72" t="s">
        <v>178</v>
      </c>
      <c r="G47" s="30">
        <f t="shared" si="5"/>
        <v>420</v>
      </c>
      <c r="H47" s="35">
        <v>42</v>
      </c>
      <c r="I47" s="109">
        <v>42</v>
      </c>
      <c r="J47" s="31">
        <f t="shared" si="3"/>
        <v>420</v>
      </c>
      <c r="K47" s="58" t="str">
        <f t="shared" si="4"/>
        <v>VYHOVUJE</v>
      </c>
      <c r="L47" s="129"/>
      <c r="M47" s="116"/>
      <c r="N47" s="116"/>
      <c r="O47" s="139"/>
      <c r="P47" s="132"/>
      <c r="Q47" s="137"/>
      <c r="R47" s="116"/>
      <c r="S47" s="55" t="s">
        <v>14</v>
      </c>
    </row>
    <row r="48" spans="2:19" ht="38.25" customHeight="1" x14ac:dyDescent="0.35">
      <c r="B48" s="32">
        <v>42</v>
      </c>
      <c r="C48" s="72" t="s">
        <v>126</v>
      </c>
      <c r="D48" s="33">
        <v>12</v>
      </c>
      <c r="E48" s="42" t="s">
        <v>11</v>
      </c>
      <c r="F48" s="72" t="s">
        <v>190</v>
      </c>
      <c r="G48" s="30">
        <f t="shared" si="5"/>
        <v>192</v>
      </c>
      <c r="H48" s="35">
        <v>16</v>
      </c>
      <c r="I48" s="109">
        <v>16</v>
      </c>
      <c r="J48" s="31">
        <f t="shared" si="3"/>
        <v>192</v>
      </c>
      <c r="K48" s="58" t="str">
        <f t="shared" si="4"/>
        <v>VYHOVUJE</v>
      </c>
      <c r="L48" s="129"/>
      <c r="M48" s="116"/>
      <c r="N48" s="116"/>
      <c r="O48" s="139"/>
      <c r="P48" s="132"/>
      <c r="Q48" s="137"/>
      <c r="R48" s="116"/>
      <c r="S48" s="55" t="s">
        <v>33</v>
      </c>
    </row>
    <row r="49" spans="2:19" ht="38.25" customHeight="1" x14ac:dyDescent="0.35">
      <c r="B49" s="32">
        <v>43</v>
      </c>
      <c r="C49" s="72" t="s">
        <v>65</v>
      </c>
      <c r="D49" s="33">
        <v>20</v>
      </c>
      <c r="E49" s="42" t="s">
        <v>11</v>
      </c>
      <c r="F49" s="72" t="s">
        <v>191</v>
      </c>
      <c r="G49" s="30">
        <f t="shared" si="5"/>
        <v>700</v>
      </c>
      <c r="H49" s="35">
        <v>35</v>
      </c>
      <c r="I49" s="109">
        <v>35</v>
      </c>
      <c r="J49" s="31">
        <f t="shared" si="3"/>
        <v>700</v>
      </c>
      <c r="K49" s="58" t="str">
        <f t="shared" si="4"/>
        <v>VYHOVUJE</v>
      </c>
      <c r="L49" s="129"/>
      <c r="M49" s="116"/>
      <c r="N49" s="116"/>
      <c r="O49" s="139"/>
      <c r="P49" s="132"/>
      <c r="Q49" s="137"/>
      <c r="R49" s="116"/>
      <c r="S49" s="55" t="s">
        <v>14</v>
      </c>
    </row>
    <row r="50" spans="2:19" ht="40.5" customHeight="1" x14ac:dyDescent="0.35">
      <c r="B50" s="32">
        <v>44</v>
      </c>
      <c r="C50" s="72" t="s">
        <v>75</v>
      </c>
      <c r="D50" s="33">
        <v>10</v>
      </c>
      <c r="E50" s="41" t="s">
        <v>11</v>
      </c>
      <c r="F50" s="72" t="s">
        <v>192</v>
      </c>
      <c r="G50" s="30">
        <f t="shared" si="5"/>
        <v>250</v>
      </c>
      <c r="H50" s="35">
        <v>25</v>
      </c>
      <c r="I50" s="109">
        <v>25</v>
      </c>
      <c r="J50" s="31">
        <f t="shared" si="3"/>
        <v>250</v>
      </c>
      <c r="K50" s="58" t="str">
        <f t="shared" si="4"/>
        <v>VYHOVUJE</v>
      </c>
      <c r="L50" s="129"/>
      <c r="M50" s="116"/>
      <c r="N50" s="116"/>
      <c r="O50" s="139"/>
      <c r="P50" s="132"/>
      <c r="Q50" s="137"/>
      <c r="R50" s="116"/>
      <c r="S50" s="55" t="s">
        <v>20</v>
      </c>
    </row>
    <row r="51" spans="2:19" ht="39" customHeight="1" x14ac:dyDescent="0.35">
      <c r="B51" s="32">
        <v>45</v>
      </c>
      <c r="C51" s="72" t="s">
        <v>127</v>
      </c>
      <c r="D51" s="33">
        <v>30</v>
      </c>
      <c r="E51" s="41" t="s">
        <v>11</v>
      </c>
      <c r="F51" s="72" t="s">
        <v>128</v>
      </c>
      <c r="G51" s="30">
        <f t="shared" si="5"/>
        <v>750</v>
      </c>
      <c r="H51" s="35">
        <v>25</v>
      </c>
      <c r="I51" s="109">
        <v>25</v>
      </c>
      <c r="J51" s="31">
        <f t="shared" si="3"/>
        <v>750</v>
      </c>
      <c r="K51" s="58" t="str">
        <f t="shared" si="4"/>
        <v>VYHOVUJE</v>
      </c>
      <c r="L51" s="129"/>
      <c r="M51" s="116"/>
      <c r="N51" s="116"/>
      <c r="O51" s="139"/>
      <c r="P51" s="132"/>
      <c r="Q51" s="137"/>
      <c r="R51" s="116"/>
      <c r="S51" s="55" t="s">
        <v>20</v>
      </c>
    </row>
    <row r="52" spans="2:19" ht="21.65" customHeight="1" x14ac:dyDescent="0.35">
      <c r="B52" s="32">
        <v>46</v>
      </c>
      <c r="C52" s="72" t="s">
        <v>129</v>
      </c>
      <c r="D52" s="33">
        <v>6</v>
      </c>
      <c r="E52" s="41" t="s">
        <v>11</v>
      </c>
      <c r="F52" s="72" t="s">
        <v>130</v>
      </c>
      <c r="G52" s="30">
        <f t="shared" si="5"/>
        <v>186</v>
      </c>
      <c r="H52" s="35">
        <v>31</v>
      </c>
      <c r="I52" s="109">
        <v>31</v>
      </c>
      <c r="J52" s="31">
        <f t="shared" si="3"/>
        <v>186</v>
      </c>
      <c r="K52" s="58" t="str">
        <f t="shared" si="4"/>
        <v>VYHOVUJE</v>
      </c>
      <c r="L52" s="129"/>
      <c r="M52" s="116"/>
      <c r="N52" s="116"/>
      <c r="O52" s="139"/>
      <c r="P52" s="132"/>
      <c r="Q52" s="137"/>
      <c r="R52" s="116"/>
      <c r="S52" s="55" t="s">
        <v>21</v>
      </c>
    </row>
    <row r="53" spans="2:19" ht="24" customHeight="1" x14ac:dyDescent="0.35">
      <c r="B53" s="32">
        <v>47</v>
      </c>
      <c r="C53" s="72" t="s">
        <v>131</v>
      </c>
      <c r="D53" s="33">
        <v>1</v>
      </c>
      <c r="E53" s="42" t="s">
        <v>9</v>
      </c>
      <c r="F53" s="72" t="s">
        <v>193</v>
      </c>
      <c r="G53" s="30">
        <f t="shared" si="5"/>
        <v>440</v>
      </c>
      <c r="H53" s="35">
        <v>440</v>
      </c>
      <c r="I53" s="109">
        <v>440</v>
      </c>
      <c r="J53" s="31">
        <f t="shared" si="3"/>
        <v>440</v>
      </c>
      <c r="K53" s="58" t="str">
        <f t="shared" si="4"/>
        <v>VYHOVUJE</v>
      </c>
      <c r="L53" s="129"/>
      <c r="M53" s="116"/>
      <c r="N53" s="116"/>
      <c r="O53" s="139"/>
      <c r="P53" s="132"/>
      <c r="Q53" s="137"/>
      <c r="R53" s="116"/>
      <c r="S53" s="55" t="s">
        <v>21</v>
      </c>
    </row>
    <row r="54" spans="2:19" ht="24" customHeight="1" x14ac:dyDescent="0.35">
      <c r="B54" s="32">
        <v>48</v>
      </c>
      <c r="C54" s="72" t="s">
        <v>59</v>
      </c>
      <c r="D54" s="33">
        <v>6</v>
      </c>
      <c r="E54" s="42" t="s">
        <v>11</v>
      </c>
      <c r="F54" s="72" t="s">
        <v>132</v>
      </c>
      <c r="G54" s="30">
        <f t="shared" si="5"/>
        <v>120</v>
      </c>
      <c r="H54" s="35">
        <v>20</v>
      </c>
      <c r="I54" s="109">
        <v>20</v>
      </c>
      <c r="J54" s="31">
        <f t="shared" si="3"/>
        <v>120</v>
      </c>
      <c r="K54" s="58" t="str">
        <f t="shared" si="4"/>
        <v>VYHOVUJE</v>
      </c>
      <c r="L54" s="129"/>
      <c r="M54" s="116"/>
      <c r="N54" s="116"/>
      <c r="O54" s="139"/>
      <c r="P54" s="132"/>
      <c r="Q54" s="137"/>
      <c r="R54" s="116"/>
      <c r="S54" s="55" t="s">
        <v>14</v>
      </c>
    </row>
    <row r="55" spans="2:19" ht="24" customHeight="1" x14ac:dyDescent="0.35">
      <c r="B55" s="32">
        <v>49</v>
      </c>
      <c r="C55" s="72" t="s">
        <v>59</v>
      </c>
      <c r="D55" s="33">
        <v>6</v>
      </c>
      <c r="E55" s="42" t="s">
        <v>11</v>
      </c>
      <c r="F55" s="72" t="s">
        <v>133</v>
      </c>
      <c r="G55" s="30">
        <f t="shared" si="5"/>
        <v>120</v>
      </c>
      <c r="H55" s="35">
        <v>20</v>
      </c>
      <c r="I55" s="109">
        <v>20</v>
      </c>
      <c r="J55" s="31">
        <f t="shared" si="3"/>
        <v>120</v>
      </c>
      <c r="K55" s="58" t="str">
        <f t="shared" si="4"/>
        <v>VYHOVUJE</v>
      </c>
      <c r="L55" s="129"/>
      <c r="M55" s="116"/>
      <c r="N55" s="116"/>
      <c r="O55" s="139"/>
      <c r="P55" s="132"/>
      <c r="Q55" s="137"/>
      <c r="R55" s="116"/>
      <c r="S55" s="55" t="s">
        <v>14</v>
      </c>
    </row>
    <row r="56" spans="2:19" ht="24" customHeight="1" x14ac:dyDescent="0.35">
      <c r="B56" s="32">
        <v>50</v>
      </c>
      <c r="C56" s="72" t="s">
        <v>59</v>
      </c>
      <c r="D56" s="33">
        <v>6</v>
      </c>
      <c r="E56" s="42" t="s">
        <v>11</v>
      </c>
      <c r="F56" s="72" t="s">
        <v>62</v>
      </c>
      <c r="G56" s="30">
        <f t="shared" si="5"/>
        <v>120</v>
      </c>
      <c r="H56" s="35">
        <v>20</v>
      </c>
      <c r="I56" s="109">
        <v>20</v>
      </c>
      <c r="J56" s="31">
        <f t="shared" ref="J56:J99" si="6">D56*I56</f>
        <v>120</v>
      </c>
      <c r="K56" s="58" t="str">
        <f t="shared" ref="K56:K99" si="7">IF(ISNUMBER(I56), IF(I56&gt;H56,"NEVYHOVUJE","VYHOVUJE")," ")</f>
        <v>VYHOVUJE</v>
      </c>
      <c r="L56" s="129"/>
      <c r="M56" s="116"/>
      <c r="N56" s="116"/>
      <c r="O56" s="139"/>
      <c r="P56" s="132"/>
      <c r="Q56" s="137"/>
      <c r="R56" s="116"/>
      <c r="S56" s="55" t="s">
        <v>14</v>
      </c>
    </row>
    <row r="57" spans="2:19" ht="24" customHeight="1" x14ac:dyDescent="0.35">
      <c r="B57" s="32">
        <v>51</v>
      </c>
      <c r="C57" s="72" t="s">
        <v>59</v>
      </c>
      <c r="D57" s="33">
        <v>6</v>
      </c>
      <c r="E57" s="42" t="s">
        <v>11</v>
      </c>
      <c r="F57" s="72" t="s">
        <v>134</v>
      </c>
      <c r="G57" s="30">
        <f t="shared" si="5"/>
        <v>120</v>
      </c>
      <c r="H57" s="35">
        <v>20</v>
      </c>
      <c r="I57" s="109">
        <v>20</v>
      </c>
      <c r="J57" s="31">
        <f t="shared" si="6"/>
        <v>120</v>
      </c>
      <c r="K57" s="58" t="str">
        <f t="shared" si="7"/>
        <v>VYHOVUJE</v>
      </c>
      <c r="L57" s="129"/>
      <c r="M57" s="116"/>
      <c r="N57" s="116"/>
      <c r="O57" s="139"/>
      <c r="P57" s="132"/>
      <c r="Q57" s="137"/>
      <c r="R57" s="116"/>
      <c r="S57" s="55" t="s">
        <v>14</v>
      </c>
    </row>
    <row r="58" spans="2:19" ht="24" customHeight="1" x14ac:dyDescent="0.35">
      <c r="B58" s="32">
        <v>52</v>
      </c>
      <c r="C58" s="72" t="s">
        <v>135</v>
      </c>
      <c r="D58" s="33">
        <v>3</v>
      </c>
      <c r="E58" s="42" t="s">
        <v>11</v>
      </c>
      <c r="F58" s="72" t="s">
        <v>136</v>
      </c>
      <c r="G58" s="30">
        <f t="shared" si="5"/>
        <v>57</v>
      </c>
      <c r="H58" s="35">
        <v>19</v>
      </c>
      <c r="I58" s="109">
        <v>19</v>
      </c>
      <c r="J58" s="31">
        <f t="shared" si="6"/>
        <v>57</v>
      </c>
      <c r="K58" s="58" t="str">
        <f t="shared" si="7"/>
        <v>VYHOVUJE</v>
      </c>
      <c r="L58" s="129"/>
      <c r="M58" s="116"/>
      <c r="N58" s="116"/>
      <c r="O58" s="139"/>
      <c r="P58" s="132"/>
      <c r="Q58" s="137"/>
      <c r="R58" s="116"/>
      <c r="S58" s="55" t="s">
        <v>14</v>
      </c>
    </row>
    <row r="59" spans="2:19" ht="51.75" customHeight="1" x14ac:dyDescent="0.35">
      <c r="B59" s="32">
        <v>53</v>
      </c>
      <c r="C59" s="72" t="s">
        <v>77</v>
      </c>
      <c r="D59" s="33">
        <v>5</v>
      </c>
      <c r="E59" s="42" t="s">
        <v>11</v>
      </c>
      <c r="F59" s="72" t="s">
        <v>194</v>
      </c>
      <c r="G59" s="30">
        <f t="shared" si="5"/>
        <v>350</v>
      </c>
      <c r="H59" s="35">
        <v>70</v>
      </c>
      <c r="I59" s="109">
        <v>70</v>
      </c>
      <c r="J59" s="31">
        <f t="shared" si="6"/>
        <v>350</v>
      </c>
      <c r="K59" s="58" t="str">
        <f t="shared" si="7"/>
        <v>VYHOVUJE</v>
      </c>
      <c r="L59" s="129"/>
      <c r="M59" s="116"/>
      <c r="N59" s="116"/>
      <c r="O59" s="139"/>
      <c r="P59" s="132"/>
      <c r="Q59" s="137"/>
      <c r="R59" s="116"/>
      <c r="S59" s="55" t="s">
        <v>14</v>
      </c>
    </row>
    <row r="60" spans="2:19" ht="24" customHeight="1" x14ac:dyDescent="0.35">
      <c r="B60" s="32">
        <v>54</v>
      </c>
      <c r="C60" s="72" t="s">
        <v>96</v>
      </c>
      <c r="D60" s="33">
        <v>12</v>
      </c>
      <c r="E60" s="42" t="s">
        <v>11</v>
      </c>
      <c r="F60" s="72" t="s">
        <v>195</v>
      </c>
      <c r="G60" s="30">
        <f t="shared" si="5"/>
        <v>900</v>
      </c>
      <c r="H60" s="35">
        <v>75</v>
      </c>
      <c r="I60" s="109">
        <v>75</v>
      </c>
      <c r="J60" s="31">
        <f t="shared" si="6"/>
        <v>900</v>
      </c>
      <c r="K60" s="58" t="str">
        <f t="shared" si="7"/>
        <v>VYHOVUJE</v>
      </c>
      <c r="L60" s="129"/>
      <c r="M60" s="116"/>
      <c r="N60" s="116"/>
      <c r="O60" s="139"/>
      <c r="P60" s="132"/>
      <c r="Q60" s="137"/>
      <c r="R60" s="116"/>
      <c r="S60" s="55" t="s">
        <v>41</v>
      </c>
    </row>
    <row r="61" spans="2:19" ht="37.5" customHeight="1" x14ac:dyDescent="0.35">
      <c r="B61" s="32">
        <v>55</v>
      </c>
      <c r="C61" s="72" t="s">
        <v>137</v>
      </c>
      <c r="D61" s="33">
        <v>20</v>
      </c>
      <c r="E61" s="42" t="s">
        <v>11</v>
      </c>
      <c r="F61" s="72" t="s">
        <v>138</v>
      </c>
      <c r="G61" s="30">
        <f t="shared" si="5"/>
        <v>820</v>
      </c>
      <c r="H61" s="35">
        <v>41</v>
      </c>
      <c r="I61" s="109">
        <v>41</v>
      </c>
      <c r="J61" s="31">
        <f t="shared" si="6"/>
        <v>820</v>
      </c>
      <c r="K61" s="58" t="str">
        <f t="shared" si="7"/>
        <v>VYHOVUJE</v>
      </c>
      <c r="L61" s="129"/>
      <c r="M61" s="116"/>
      <c r="N61" s="116"/>
      <c r="O61" s="139"/>
      <c r="P61" s="132"/>
      <c r="Q61" s="137"/>
      <c r="R61" s="116"/>
      <c r="S61" s="55" t="s">
        <v>42</v>
      </c>
    </row>
    <row r="62" spans="2:19" ht="24" customHeight="1" x14ac:dyDescent="0.35">
      <c r="B62" s="32">
        <v>56</v>
      </c>
      <c r="C62" s="72" t="s">
        <v>22</v>
      </c>
      <c r="D62" s="33">
        <v>20</v>
      </c>
      <c r="E62" s="42" t="s">
        <v>11</v>
      </c>
      <c r="F62" s="72" t="s">
        <v>66</v>
      </c>
      <c r="G62" s="30">
        <f t="shared" si="5"/>
        <v>640</v>
      </c>
      <c r="H62" s="35">
        <v>32</v>
      </c>
      <c r="I62" s="109">
        <v>32</v>
      </c>
      <c r="J62" s="31">
        <f t="shared" si="6"/>
        <v>640</v>
      </c>
      <c r="K62" s="58" t="str">
        <f t="shared" si="7"/>
        <v>VYHOVUJE</v>
      </c>
      <c r="L62" s="129"/>
      <c r="M62" s="116"/>
      <c r="N62" s="116"/>
      <c r="O62" s="139"/>
      <c r="P62" s="132"/>
      <c r="Q62" s="137"/>
      <c r="R62" s="116"/>
      <c r="S62" s="55" t="s">
        <v>14</v>
      </c>
    </row>
    <row r="63" spans="2:19" ht="24" customHeight="1" x14ac:dyDescent="0.35">
      <c r="B63" s="32">
        <v>57</v>
      </c>
      <c r="C63" s="72" t="s">
        <v>139</v>
      </c>
      <c r="D63" s="33">
        <v>3</v>
      </c>
      <c r="E63" s="42" t="s">
        <v>9</v>
      </c>
      <c r="F63" s="72" t="s">
        <v>140</v>
      </c>
      <c r="G63" s="30">
        <f t="shared" si="5"/>
        <v>750</v>
      </c>
      <c r="H63" s="35">
        <v>250</v>
      </c>
      <c r="I63" s="109">
        <v>250</v>
      </c>
      <c r="J63" s="31">
        <f t="shared" si="6"/>
        <v>750</v>
      </c>
      <c r="K63" s="58" t="str">
        <f t="shared" si="7"/>
        <v>VYHOVUJE</v>
      </c>
      <c r="L63" s="129"/>
      <c r="M63" s="116"/>
      <c r="N63" s="116"/>
      <c r="O63" s="139"/>
      <c r="P63" s="132"/>
      <c r="Q63" s="137"/>
      <c r="R63" s="116"/>
      <c r="S63" s="55" t="s">
        <v>23</v>
      </c>
    </row>
    <row r="64" spans="2:19" ht="24" customHeight="1" x14ac:dyDescent="0.35">
      <c r="B64" s="32">
        <v>58</v>
      </c>
      <c r="C64" s="72" t="s">
        <v>141</v>
      </c>
      <c r="D64" s="33">
        <v>4</v>
      </c>
      <c r="E64" s="42" t="s">
        <v>9</v>
      </c>
      <c r="F64" s="72" t="s">
        <v>142</v>
      </c>
      <c r="G64" s="30">
        <f t="shared" si="5"/>
        <v>1000</v>
      </c>
      <c r="H64" s="35">
        <v>250</v>
      </c>
      <c r="I64" s="109">
        <v>250</v>
      </c>
      <c r="J64" s="31">
        <f t="shared" si="6"/>
        <v>1000</v>
      </c>
      <c r="K64" s="58" t="str">
        <f t="shared" si="7"/>
        <v>VYHOVUJE</v>
      </c>
      <c r="L64" s="129"/>
      <c r="M64" s="116"/>
      <c r="N64" s="116"/>
      <c r="O64" s="139"/>
      <c r="P64" s="132"/>
      <c r="Q64" s="137"/>
      <c r="R64" s="116"/>
      <c r="S64" s="55" t="s">
        <v>23</v>
      </c>
    </row>
    <row r="65" spans="2:19" ht="24" customHeight="1" x14ac:dyDescent="0.35">
      <c r="B65" s="32">
        <v>59</v>
      </c>
      <c r="C65" s="72" t="s">
        <v>82</v>
      </c>
      <c r="D65" s="33">
        <v>30</v>
      </c>
      <c r="E65" s="42" t="s">
        <v>80</v>
      </c>
      <c r="F65" s="72" t="s">
        <v>101</v>
      </c>
      <c r="G65" s="30">
        <f t="shared" si="5"/>
        <v>600</v>
      </c>
      <c r="H65" s="35">
        <v>20</v>
      </c>
      <c r="I65" s="109">
        <v>20</v>
      </c>
      <c r="J65" s="31">
        <f t="shared" si="6"/>
        <v>600</v>
      </c>
      <c r="K65" s="58" t="str">
        <f t="shared" si="7"/>
        <v>VYHOVUJE</v>
      </c>
      <c r="L65" s="129"/>
      <c r="M65" s="116"/>
      <c r="N65" s="116"/>
      <c r="O65" s="139"/>
      <c r="P65" s="132"/>
      <c r="Q65" s="137"/>
      <c r="R65" s="116"/>
      <c r="S65" s="55" t="s">
        <v>24</v>
      </c>
    </row>
    <row r="66" spans="2:19" ht="24" customHeight="1" x14ac:dyDescent="0.35">
      <c r="B66" s="32">
        <v>60</v>
      </c>
      <c r="C66" s="72" t="s">
        <v>82</v>
      </c>
      <c r="D66" s="33">
        <v>20</v>
      </c>
      <c r="E66" s="42" t="s">
        <v>80</v>
      </c>
      <c r="F66" s="72" t="s">
        <v>143</v>
      </c>
      <c r="G66" s="30">
        <f t="shared" si="5"/>
        <v>500</v>
      </c>
      <c r="H66" s="35">
        <v>25</v>
      </c>
      <c r="I66" s="109">
        <v>25</v>
      </c>
      <c r="J66" s="31">
        <f t="shared" si="6"/>
        <v>500</v>
      </c>
      <c r="K66" s="58" t="str">
        <f t="shared" si="7"/>
        <v>VYHOVUJE</v>
      </c>
      <c r="L66" s="129"/>
      <c r="M66" s="116"/>
      <c r="N66" s="116"/>
      <c r="O66" s="139"/>
      <c r="P66" s="132"/>
      <c r="Q66" s="137"/>
      <c r="R66" s="116"/>
      <c r="S66" s="55" t="s">
        <v>24</v>
      </c>
    </row>
    <row r="67" spans="2:19" ht="36.75" customHeight="1" x14ac:dyDescent="0.35">
      <c r="B67" s="32">
        <v>61</v>
      </c>
      <c r="C67" s="72" t="s">
        <v>79</v>
      </c>
      <c r="D67" s="33">
        <v>10</v>
      </c>
      <c r="E67" s="42" t="s">
        <v>80</v>
      </c>
      <c r="F67" s="72" t="s">
        <v>81</v>
      </c>
      <c r="G67" s="30">
        <f t="shared" si="5"/>
        <v>185</v>
      </c>
      <c r="H67" s="35">
        <v>18.5</v>
      </c>
      <c r="I67" s="109">
        <v>18.5</v>
      </c>
      <c r="J67" s="31">
        <f t="shared" si="6"/>
        <v>185</v>
      </c>
      <c r="K67" s="58" t="str">
        <f t="shared" si="7"/>
        <v>VYHOVUJE</v>
      </c>
      <c r="L67" s="129"/>
      <c r="M67" s="116"/>
      <c r="N67" s="116"/>
      <c r="O67" s="139"/>
      <c r="P67" s="132"/>
      <c r="Q67" s="137"/>
      <c r="R67" s="116"/>
      <c r="S67" s="55" t="s">
        <v>24</v>
      </c>
    </row>
    <row r="68" spans="2:19" ht="24" customHeight="1" x14ac:dyDescent="0.35">
      <c r="B68" s="32">
        <v>62</v>
      </c>
      <c r="C68" s="72" t="s">
        <v>144</v>
      </c>
      <c r="D68" s="33">
        <v>20</v>
      </c>
      <c r="E68" s="42" t="s">
        <v>80</v>
      </c>
      <c r="F68" s="72" t="s">
        <v>196</v>
      </c>
      <c r="G68" s="30">
        <f t="shared" si="5"/>
        <v>2000</v>
      </c>
      <c r="H68" s="35">
        <v>100</v>
      </c>
      <c r="I68" s="109">
        <v>100</v>
      </c>
      <c r="J68" s="31">
        <f t="shared" si="6"/>
        <v>2000</v>
      </c>
      <c r="K68" s="58" t="str">
        <f t="shared" si="7"/>
        <v>VYHOVUJE</v>
      </c>
      <c r="L68" s="129"/>
      <c r="M68" s="116"/>
      <c r="N68" s="116"/>
      <c r="O68" s="139"/>
      <c r="P68" s="132"/>
      <c r="Q68" s="137"/>
      <c r="R68" s="116"/>
      <c r="S68" s="55" t="s">
        <v>24</v>
      </c>
    </row>
    <row r="69" spans="2:19" ht="24" customHeight="1" x14ac:dyDescent="0.35">
      <c r="B69" s="32">
        <v>63</v>
      </c>
      <c r="C69" s="72" t="s">
        <v>83</v>
      </c>
      <c r="D69" s="33">
        <v>30</v>
      </c>
      <c r="E69" s="42" t="s">
        <v>80</v>
      </c>
      <c r="F69" s="72" t="s">
        <v>179</v>
      </c>
      <c r="G69" s="30">
        <f t="shared" si="5"/>
        <v>1770</v>
      </c>
      <c r="H69" s="35">
        <v>59</v>
      </c>
      <c r="I69" s="109">
        <v>59</v>
      </c>
      <c r="J69" s="31">
        <f t="shared" si="6"/>
        <v>1770</v>
      </c>
      <c r="K69" s="58" t="str">
        <f t="shared" si="7"/>
        <v>VYHOVUJE</v>
      </c>
      <c r="L69" s="129"/>
      <c r="M69" s="116"/>
      <c r="N69" s="116"/>
      <c r="O69" s="139"/>
      <c r="P69" s="132"/>
      <c r="Q69" s="137"/>
      <c r="R69" s="116"/>
      <c r="S69" s="55" t="s">
        <v>24</v>
      </c>
    </row>
    <row r="70" spans="2:19" ht="24" customHeight="1" x14ac:dyDescent="0.35">
      <c r="B70" s="32">
        <v>64</v>
      </c>
      <c r="C70" s="72" t="s">
        <v>114</v>
      </c>
      <c r="D70" s="33">
        <v>2</v>
      </c>
      <c r="E70" s="42" t="s">
        <v>11</v>
      </c>
      <c r="F70" s="72" t="s">
        <v>115</v>
      </c>
      <c r="G70" s="30">
        <f t="shared" si="5"/>
        <v>60</v>
      </c>
      <c r="H70" s="35">
        <v>30</v>
      </c>
      <c r="I70" s="109">
        <v>30</v>
      </c>
      <c r="J70" s="31">
        <f t="shared" si="6"/>
        <v>60</v>
      </c>
      <c r="K70" s="58" t="str">
        <f t="shared" si="7"/>
        <v>VYHOVUJE</v>
      </c>
      <c r="L70" s="129"/>
      <c r="M70" s="116"/>
      <c r="N70" s="116"/>
      <c r="O70" s="139"/>
      <c r="P70" s="132"/>
      <c r="Q70" s="137"/>
      <c r="R70" s="116"/>
      <c r="S70" s="55" t="s">
        <v>26</v>
      </c>
    </row>
    <row r="71" spans="2:19" ht="24" customHeight="1" x14ac:dyDescent="0.35">
      <c r="B71" s="32">
        <v>65</v>
      </c>
      <c r="C71" s="72" t="s">
        <v>145</v>
      </c>
      <c r="D71" s="33">
        <v>4</v>
      </c>
      <c r="E71" s="42" t="s">
        <v>11</v>
      </c>
      <c r="F71" s="72" t="s">
        <v>146</v>
      </c>
      <c r="G71" s="30">
        <f t="shared" si="5"/>
        <v>236</v>
      </c>
      <c r="H71" s="35">
        <v>59</v>
      </c>
      <c r="I71" s="109">
        <v>59</v>
      </c>
      <c r="J71" s="31">
        <f t="shared" si="6"/>
        <v>236</v>
      </c>
      <c r="K71" s="58" t="str">
        <f t="shared" si="7"/>
        <v>VYHOVUJE</v>
      </c>
      <c r="L71" s="129"/>
      <c r="M71" s="116"/>
      <c r="N71" s="116"/>
      <c r="O71" s="139"/>
      <c r="P71" s="132"/>
      <c r="Q71" s="137"/>
      <c r="R71" s="116"/>
      <c r="S71" s="55" t="s">
        <v>27</v>
      </c>
    </row>
    <row r="72" spans="2:19" ht="24" customHeight="1" x14ac:dyDescent="0.35">
      <c r="B72" s="32">
        <v>66</v>
      </c>
      <c r="C72" s="72" t="s">
        <v>147</v>
      </c>
      <c r="D72" s="33">
        <v>1</v>
      </c>
      <c r="E72" s="42" t="s">
        <v>11</v>
      </c>
      <c r="F72" s="72" t="s">
        <v>197</v>
      </c>
      <c r="G72" s="30">
        <f t="shared" si="5"/>
        <v>56</v>
      </c>
      <c r="H72" s="35">
        <v>56</v>
      </c>
      <c r="I72" s="109">
        <v>56</v>
      </c>
      <c r="J72" s="31">
        <f t="shared" si="6"/>
        <v>56</v>
      </c>
      <c r="K72" s="58" t="str">
        <f t="shared" si="7"/>
        <v>VYHOVUJE</v>
      </c>
      <c r="L72" s="129"/>
      <c r="M72" s="116"/>
      <c r="N72" s="116"/>
      <c r="O72" s="139"/>
      <c r="P72" s="132"/>
      <c r="Q72" s="137"/>
      <c r="R72" s="116"/>
      <c r="S72" s="55" t="s">
        <v>27</v>
      </c>
    </row>
    <row r="73" spans="2:19" ht="24" customHeight="1" x14ac:dyDescent="0.35">
      <c r="B73" s="32">
        <v>67</v>
      </c>
      <c r="C73" s="72" t="s">
        <v>116</v>
      </c>
      <c r="D73" s="33">
        <v>5</v>
      </c>
      <c r="E73" s="42" t="s">
        <v>11</v>
      </c>
      <c r="F73" s="72" t="s">
        <v>117</v>
      </c>
      <c r="G73" s="30">
        <f t="shared" si="5"/>
        <v>182.5</v>
      </c>
      <c r="H73" s="35">
        <v>36.5</v>
      </c>
      <c r="I73" s="109">
        <v>36.5</v>
      </c>
      <c r="J73" s="31">
        <f t="shared" si="6"/>
        <v>182.5</v>
      </c>
      <c r="K73" s="58" t="str">
        <f t="shared" si="7"/>
        <v>VYHOVUJE</v>
      </c>
      <c r="L73" s="129"/>
      <c r="M73" s="116"/>
      <c r="N73" s="116"/>
      <c r="O73" s="139"/>
      <c r="P73" s="132"/>
      <c r="Q73" s="137"/>
      <c r="R73" s="116"/>
      <c r="S73" s="55" t="s">
        <v>34</v>
      </c>
    </row>
    <row r="74" spans="2:19" ht="24" customHeight="1" x14ac:dyDescent="0.35">
      <c r="B74" s="32">
        <v>68</v>
      </c>
      <c r="C74" s="72" t="s">
        <v>148</v>
      </c>
      <c r="D74" s="33">
        <v>6</v>
      </c>
      <c r="E74" s="42" t="s">
        <v>11</v>
      </c>
      <c r="F74" s="72" t="s">
        <v>149</v>
      </c>
      <c r="G74" s="30">
        <f t="shared" si="5"/>
        <v>216</v>
      </c>
      <c r="H74" s="35">
        <v>36</v>
      </c>
      <c r="I74" s="109">
        <v>36</v>
      </c>
      <c r="J74" s="31">
        <f t="shared" si="6"/>
        <v>216</v>
      </c>
      <c r="K74" s="58" t="str">
        <f t="shared" si="7"/>
        <v>VYHOVUJE</v>
      </c>
      <c r="L74" s="129"/>
      <c r="M74" s="116"/>
      <c r="N74" s="116"/>
      <c r="O74" s="139"/>
      <c r="P74" s="132"/>
      <c r="Q74" s="137"/>
      <c r="R74" s="116"/>
      <c r="S74" s="55" t="s">
        <v>27</v>
      </c>
    </row>
    <row r="75" spans="2:19" ht="24" customHeight="1" x14ac:dyDescent="0.35">
      <c r="B75" s="32">
        <v>69</v>
      </c>
      <c r="C75" s="72" t="s">
        <v>150</v>
      </c>
      <c r="D75" s="33">
        <v>4</v>
      </c>
      <c r="E75" s="42" t="s">
        <v>11</v>
      </c>
      <c r="F75" s="72" t="s">
        <v>151</v>
      </c>
      <c r="G75" s="30">
        <f t="shared" si="5"/>
        <v>140</v>
      </c>
      <c r="H75" s="35">
        <v>35</v>
      </c>
      <c r="I75" s="109">
        <v>35</v>
      </c>
      <c r="J75" s="31">
        <f t="shared" si="6"/>
        <v>140</v>
      </c>
      <c r="K75" s="58" t="str">
        <f t="shared" si="7"/>
        <v>VYHOVUJE</v>
      </c>
      <c r="L75" s="129"/>
      <c r="M75" s="116"/>
      <c r="N75" s="116"/>
      <c r="O75" s="139"/>
      <c r="P75" s="132"/>
      <c r="Q75" s="137"/>
      <c r="R75" s="116"/>
      <c r="S75" s="55" t="s">
        <v>14</v>
      </c>
    </row>
    <row r="76" spans="2:19" ht="36" customHeight="1" x14ac:dyDescent="0.35">
      <c r="B76" s="32">
        <v>70</v>
      </c>
      <c r="C76" s="72" t="s">
        <v>152</v>
      </c>
      <c r="D76" s="33">
        <v>2</v>
      </c>
      <c r="E76" s="42" t="s">
        <v>11</v>
      </c>
      <c r="F76" s="72" t="s">
        <v>153</v>
      </c>
      <c r="G76" s="30">
        <f t="shared" si="5"/>
        <v>86</v>
      </c>
      <c r="H76" s="35">
        <v>43</v>
      </c>
      <c r="I76" s="109">
        <v>43</v>
      </c>
      <c r="J76" s="31">
        <f t="shared" si="6"/>
        <v>86</v>
      </c>
      <c r="K76" s="58" t="str">
        <f t="shared" si="7"/>
        <v>VYHOVUJE</v>
      </c>
      <c r="L76" s="129"/>
      <c r="M76" s="116"/>
      <c r="N76" s="116"/>
      <c r="O76" s="139"/>
      <c r="P76" s="132"/>
      <c r="Q76" s="137"/>
      <c r="R76" s="116"/>
      <c r="S76" s="55" t="s">
        <v>14</v>
      </c>
    </row>
    <row r="77" spans="2:19" ht="24" customHeight="1" x14ac:dyDescent="0.35">
      <c r="B77" s="32">
        <v>71</v>
      </c>
      <c r="C77" s="72" t="s">
        <v>154</v>
      </c>
      <c r="D77" s="33">
        <v>3</v>
      </c>
      <c r="E77" s="42" t="s">
        <v>11</v>
      </c>
      <c r="F77" s="72" t="s">
        <v>198</v>
      </c>
      <c r="G77" s="30">
        <f t="shared" si="5"/>
        <v>210</v>
      </c>
      <c r="H77" s="35">
        <v>70</v>
      </c>
      <c r="I77" s="109">
        <v>70</v>
      </c>
      <c r="J77" s="31">
        <f t="shared" si="6"/>
        <v>210</v>
      </c>
      <c r="K77" s="58" t="str">
        <f t="shared" si="7"/>
        <v>VYHOVUJE</v>
      </c>
      <c r="L77" s="129"/>
      <c r="M77" s="116"/>
      <c r="N77" s="116"/>
      <c r="O77" s="139"/>
      <c r="P77" s="132"/>
      <c r="Q77" s="137"/>
      <c r="R77" s="116"/>
      <c r="S77" s="55" t="s">
        <v>14</v>
      </c>
    </row>
    <row r="78" spans="2:19" ht="24" customHeight="1" x14ac:dyDescent="0.35">
      <c r="B78" s="32">
        <v>72</v>
      </c>
      <c r="C78" s="72" t="s">
        <v>28</v>
      </c>
      <c r="D78" s="33">
        <v>30</v>
      </c>
      <c r="E78" s="42" t="s">
        <v>11</v>
      </c>
      <c r="F78" s="72" t="s">
        <v>63</v>
      </c>
      <c r="G78" s="30">
        <f t="shared" si="5"/>
        <v>450</v>
      </c>
      <c r="H78" s="35">
        <v>15</v>
      </c>
      <c r="I78" s="109">
        <v>15</v>
      </c>
      <c r="J78" s="31">
        <f t="shared" si="6"/>
        <v>450</v>
      </c>
      <c r="K78" s="58" t="str">
        <f t="shared" si="7"/>
        <v>VYHOVUJE</v>
      </c>
      <c r="L78" s="129"/>
      <c r="M78" s="116"/>
      <c r="N78" s="116"/>
      <c r="O78" s="139"/>
      <c r="P78" s="132"/>
      <c r="Q78" s="137"/>
      <c r="R78" s="116"/>
      <c r="S78" s="55" t="s">
        <v>29</v>
      </c>
    </row>
    <row r="79" spans="2:19" ht="24" customHeight="1" x14ac:dyDescent="0.35">
      <c r="B79" s="32">
        <v>73</v>
      </c>
      <c r="C79" s="72" t="s">
        <v>28</v>
      </c>
      <c r="D79" s="33">
        <v>20</v>
      </c>
      <c r="E79" s="42" t="s">
        <v>11</v>
      </c>
      <c r="F79" s="72" t="s">
        <v>155</v>
      </c>
      <c r="G79" s="30">
        <f t="shared" si="5"/>
        <v>296</v>
      </c>
      <c r="H79" s="35">
        <v>14.8</v>
      </c>
      <c r="I79" s="109">
        <v>14.8</v>
      </c>
      <c r="J79" s="31">
        <f t="shared" si="6"/>
        <v>296</v>
      </c>
      <c r="K79" s="58" t="str">
        <f t="shared" si="7"/>
        <v>VYHOVUJE</v>
      </c>
      <c r="L79" s="129"/>
      <c r="M79" s="116"/>
      <c r="N79" s="116"/>
      <c r="O79" s="139"/>
      <c r="P79" s="132"/>
      <c r="Q79" s="137"/>
      <c r="R79" s="116"/>
      <c r="S79" s="55" t="s">
        <v>29</v>
      </c>
    </row>
    <row r="80" spans="2:19" ht="24" customHeight="1" x14ac:dyDescent="0.35">
      <c r="B80" s="32">
        <v>74</v>
      </c>
      <c r="C80" s="72" t="s">
        <v>30</v>
      </c>
      <c r="D80" s="33">
        <v>20</v>
      </c>
      <c r="E80" s="42" t="s">
        <v>11</v>
      </c>
      <c r="F80" s="72" t="s">
        <v>84</v>
      </c>
      <c r="G80" s="30">
        <f t="shared" si="5"/>
        <v>220</v>
      </c>
      <c r="H80" s="35">
        <v>11</v>
      </c>
      <c r="I80" s="109">
        <v>11</v>
      </c>
      <c r="J80" s="31">
        <f t="shared" si="6"/>
        <v>220</v>
      </c>
      <c r="K80" s="58" t="str">
        <f t="shared" si="7"/>
        <v>VYHOVUJE</v>
      </c>
      <c r="L80" s="129"/>
      <c r="M80" s="116"/>
      <c r="N80" s="116"/>
      <c r="O80" s="139"/>
      <c r="P80" s="132"/>
      <c r="Q80" s="137"/>
      <c r="R80" s="116"/>
      <c r="S80" s="55" t="s">
        <v>31</v>
      </c>
    </row>
    <row r="81" spans="2:19" ht="24" customHeight="1" x14ac:dyDescent="0.35">
      <c r="B81" s="32">
        <v>75</v>
      </c>
      <c r="C81" s="72" t="s">
        <v>30</v>
      </c>
      <c r="D81" s="33">
        <v>20</v>
      </c>
      <c r="E81" s="42" t="s">
        <v>11</v>
      </c>
      <c r="F81" s="72" t="s">
        <v>32</v>
      </c>
      <c r="G81" s="30">
        <f t="shared" si="5"/>
        <v>280</v>
      </c>
      <c r="H81" s="35">
        <v>14</v>
      </c>
      <c r="I81" s="109">
        <v>14</v>
      </c>
      <c r="J81" s="31">
        <f t="shared" si="6"/>
        <v>280</v>
      </c>
      <c r="K81" s="58" t="str">
        <f t="shared" si="7"/>
        <v>VYHOVUJE</v>
      </c>
      <c r="L81" s="129"/>
      <c r="M81" s="116"/>
      <c r="N81" s="116"/>
      <c r="O81" s="139"/>
      <c r="P81" s="132"/>
      <c r="Q81" s="137"/>
      <c r="R81" s="116"/>
      <c r="S81" s="55" t="s">
        <v>31</v>
      </c>
    </row>
    <row r="82" spans="2:19" ht="24" customHeight="1" x14ac:dyDescent="0.35">
      <c r="B82" s="32">
        <v>76</v>
      </c>
      <c r="C82" s="72" t="s">
        <v>60</v>
      </c>
      <c r="D82" s="33">
        <v>20</v>
      </c>
      <c r="E82" s="42" t="s">
        <v>11</v>
      </c>
      <c r="F82" s="72" t="s">
        <v>61</v>
      </c>
      <c r="G82" s="30">
        <f t="shared" si="5"/>
        <v>140</v>
      </c>
      <c r="H82" s="35">
        <v>7</v>
      </c>
      <c r="I82" s="109">
        <v>7</v>
      </c>
      <c r="J82" s="31">
        <f t="shared" si="6"/>
        <v>140</v>
      </c>
      <c r="K82" s="58" t="str">
        <f t="shared" si="7"/>
        <v>VYHOVUJE</v>
      </c>
      <c r="L82" s="129"/>
      <c r="M82" s="116"/>
      <c r="N82" s="116"/>
      <c r="O82" s="139"/>
      <c r="P82" s="132"/>
      <c r="Q82" s="137"/>
      <c r="R82" s="116"/>
      <c r="S82" s="55" t="s">
        <v>29</v>
      </c>
    </row>
    <row r="83" spans="2:19" ht="24" customHeight="1" x14ac:dyDescent="0.35">
      <c r="B83" s="32">
        <v>77</v>
      </c>
      <c r="C83" s="72" t="s">
        <v>70</v>
      </c>
      <c r="D83" s="33">
        <v>2</v>
      </c>
      <c r="E83" s="42" t="s">
        <v>9</v>
      </c>
      <c r="F83" s="72" t="s">
        <v>118</v>
      </c>
      <c r="G83" s="30">
        <f t="shared" si="5"/>
        <v>20</v>
      </c>
      <c r="H83" s="35">
        <v>10</v>
      </c>
      <c r="I83" s="109">
        <v>10</v>
      </c>
      <c r="J83" s="31">
        <f t="shared" si="6"/>
        <v>20</v>
      </c>
      <c r="K83" s="58" t="str">
        <f t="shared" si="7"/>
        <v>VYHOVUJE</v>
      </c>
      <c r="L83" s="129"/>
      <c r="M83" s="116"/>
      <c r="N83" s="116"/>
      <c r="O83" s="139"/>
      <c r="P83" s="132"/>
      <c r="Q83" s="137"/>
      <c r="R83" s="116"/>
      <c r="S83" s="55" t="s">
        <v>14</v>
      </c>
    </row>
    <row r="84" spans="2:19" ht="24" customHeight="1" x14ac:dyDescent="0.35">
      <c r="B84" s="32">
        <v>78</v>
      </c>
      <c r="C84" s="72" t="s">
        <v>87</v>
      </c>
      <c r="D84" s="33">
        <v>6</v>
      </c>
      <c r="E84" s="42" t="s">
        <v>11</v>
      </c>
      <c r="F84" s="72" t="s">
        <v>88</v>
      </c>
      <c r="G84" s="30">
        <f t="shared" si="5"/>
        <v>180</v>
      </c>
      <c r="H84" s="35">
        <v>30</v>
      </c>
      <c r="I84" s="109">
        <v>30</v>
      </c>
      <c r="J84" s="31">
        <f t="shared" si="6"/>
        <v>180</v>
      </c>
      <c r="K84" s="58" t="str">
        <f t="shared" si="7"/>
        <v>VYHOVUJE</v>
      </c>
      <c r="L84" s="129"/>
      <c r="M84" s="116"/>
      <c r="N84" s="116"/>
      <c r="O84" s="139"/>
      <c r="P84" s="132"/>
      <c r="Q84" s="137"/>
      <c r="R84" s="116"/>
      <c r="S84" s="55" t="s">
        <v>14</v>
      </c>
    </row>
    <row r="85" spans="2:19" ht="49.5" customHeight="1" x14ac:dyDescent="0.35">
      <c r="B85" s="32">
        <v>79</v>
      </c>
      <c r="C85" s="72" t="s">
        <v>156</v>
      </c>
      <c r="D85" s="33">
        <v>12</v>
      </c>
      <c r="E85" s="42" t="s">
        <v>11</v>
      </c>
      <c r="F85" s="72" t="s">
        <v>199</v>
      </c>
      <c r="G85" s="30">
        <f t="shared" si="5"/>
        <v>2640</v>
      </c>
      <c r="H85" s="35">
        <v>220</v>
      </c>
      <c r="I85" s="109">
        <v>220</v>
      </c>
      <c r="J85" s="31">
        <f t="shared" si="6"/>
        <v>2640</v>
      </c>
      <c r="K85" s="58" t="str">
        <f t="shared" si="7"/>
        <v>VYHOVUJE</v>
      </c>
      <c r="L85" s="129"/>
      <c r="M85" s="116"/>
      <c r="N85" s="116"/>
      <c r="O85" s="139"/>
      <c r="P85" s="132"/>
      <c r="Q85" s="137"/>
      <c r="R85" s="116"/>
      <c r="S85" s="55" t="s">
        <v>12</v>
      </c>
    </row>
    <row r="86" spans="2:19" ht="41.25" customHeight="1" x14ac:dyDescent="0.35">
      <c r="B86" s="32">
        <v>80</v>
      </c>
      <c r="C86" s="72" t="s">
        <v>157</v>
      </c>
      <c r="D86" s="33">
        <v>5</v>
      </c>
      <c r="E86" s="42" t="s">
        <v>11</v>
      </c>
      <c r="F86" s="72" t="s">
        <v>200</v>
      </c>
      <c r="G86" s="30">
        <f t="shared" si="5"/>
        <v>750</v>
      </c>
      <c r="H86" s="35">
        <v>150</v>
      </c>
      <c r="I86" s="109">
        <v>150</v>
      </c>
      <c r="J86" s="31">
        <f t="shared" si="6"/>
        <v>750</v>
      </c>
      <c r="K86" s="58" t="str">
        <f t="shared" si="7"/>
        <v>VYHOVUJE</v>
      </c>
      <c r="L86" s="129"/>
      <c r="M86" s="116"/>
      <c r="N86" s="116"/>
      <c r="O86" s="139"/>
      <c r="P86" s="132"/>
      <c r="Q86" s="137"/>
      <c r="R86" s="116"/>
      <c r="S86" s="55" t="s">
        <v>40</v>
      </c>
    </row>
    <row r="87" spans="2:19" ht="71.25" customHeight="1" thickBot="1" x14ac:dyDescent="0.4">
      <c r="B87" s="63">
        <v>81</v>
      </c>
      <c r="C87" s="74" t="s">
        <v>158</v>
      </c>
      <c r="D87" s="64">
        <v>10</v>
      </c>
      <c r="E87" s="65" t="s">
        <v>11</v>
      </c>
      <c r="F87" s="74" t="s">
        <v>201</v>
      </c>
      <c r="G87" s="66">
        <f t="shared" si="5"/>
        <v>1150</v>
      </c>
      <c r="H87" s="67">
        <v>115</v>
      </c>
      <c r="I87" s="110">
        <v>115</v>
      </c>
      <c r="J87" s="68">
        <f t="shared" si="6"/>
        <v>1150</v>
      </c>
      <c r="K87" s="69" t="str">
        <f t="shared" si="7"/>
        <v>VYHOVUJE</v>
      </c>
      <c r="L87" s="130"/>
      <c r="M87" s="117"/>
      <c r="N87" s="117"/>
      <c r="O87" s="140"/>
      <c r="P87" s="133"/>
      <c r="Q87" s="138"/>
      <c r="R87" s="117"/>
      <c r="S87" s="70" t="s">
        <v>14</v>
      </c>
    </row>
    <row r="88" spans="2:19" ht="60" customHeight="1" x14ac:dyDescent="0.35">
      <c r="B88" s="29">
        <v>82</v>
      </c>
      <c r="C88" s="73" t="s">
        <v>90</v>
      </c>
      <c r="D88" s="60">
        <v>2</v>
      </c>
      <c r="E88" s="61" t="s">
        <v>11</v>
      </c>
      <c r="F88" s="73" t="s">
        <v>176</v>
      </c>
      <c r="G88" s="45">
        <f t="shared" si="5"/>
        <v>192</v>
      </c>
      <c r="H88" s="43">
        <v>96</v>
      </c>
      <c r="I88" s="108">
        <v>96</v>
      </c>
      <c r="J88" s="57">
        <f t="shared" si="6"/>
        <v>192</v>
      </c>
      <c r="K88" s="62" t="str">
        <f t="shared" si="7"/>
        <v>VYHOVUJE</v>
      </c>
      <c r="L88" s="128" t="s">
        <v>57</v>
      </c>
      <c r="M88" s="115" t="s">
        <v>58</v>
      </c>
      <c r="N88" s="115"/>
      <c r="O88" s="128" t="s">
        <v>171</v>
      </c>
      <c r="P88" s="128" t="s">
        <v>172</v>
      </c>
      <c r="Q88" s="136">
        <v>14</v>
      </c>
      <c r="R88" s="115"/>
      <c r="S88" s="54" t="s">
        <v>14</v>
      </c>
    </row>
    <row r="89" spans="2:19" ht="24" customHeight="1" x14ac:dyDescent="0.35">
      <c r="B89" s="32">
        <v>83</v>
      </c>
      <c r="C89" s="72" t="s">
        <v>73</v>
      </c>
      <c r="D89" s="33">
        <v>5</v>
      </c>
      <c r="E89" s="42" t="s">
        <v>11</v>
      </c>
      <c r="F89" s="72" t="s">
        <v>202</v>
      </c>
      <c r="G89" s="30">
        <f t="shared" si="5"/>
        <v>100</v>
      </c>
      <c r="H89" s="35">
        <v>20</v>
      </c>
      <c r="I89" s="109">
        <v>20</v>
      </c>
      <c r="J89" s="31">
        <f t="shared" si="6"/>
        <v>100</v>
      </c>
      <c r="K89" s="58" t="str">
        <f t="shared" si="7"/>
        <v>VYHOVUJE</v>
      </c>
      <c r="L89" s="129"/>
      <c r="M89" s="116"/>
      <c r="N89" s="116"/>
      <c r="O89" s="134"/>
      <c r="P89" s="134"/>
      <c r="Q89" s="137"/>
      <c r="R89" s="116"/>
      <c r="S89" s="55" t="s">
        <v>43</v>
      </c>
    </row>
    <row r="90" spans="2:19" ht="24" customHeight="1" x14ac:dyDescent="0.35">
      <c r="B90" s="32">
        <v>84</v>
      </c>
      <c r="C90" s="72" t="s">
        <v>59</v>
      </c>
      <c r="D90" s="33">
        <v>10</v>
      </c>
      <c r="E90" s="42" t="s">
        <v>11</v>
      </c>
      <c r="F90" s="72" t="s">
        <v>132</v>
      </c>
      <c r="G90" s="30">
        <f t="shared" si="5"/>
        <v>200</v>
      </c>
      <c r="H90" s="35">
        <v>20</v>
      </c>
      <c r="I90" s="109">
        <v>20</v>
      </c>
      <c r="J90" s="31">
        <f t="shared" si="6"/>
        <v>200</v>
      </c>
      <c r="K90" s="58" t="str">
        <f t="shared" si="7"/>
        <v>VYHOVUJE</v>
      </c>
      <c r="L90" s="129"/>
      <c r="M90" s="116"/>
      <c r="N90" s="116"/>
      <c r="O90" s="134"/>
      <c r="P90" s="134"/>
      <c r="Q90" s="137"/>
      <c r="R90" s="116"/>
      <c r="S90" s="55" t="s">
        <v>14</v>
      </c>
    </row>
    <row r="91" spans="2:19" ht="24" customHeight="1" x14ac:dyDescent="0.35">
      <c r="B91" s="32">
        <v>85</v>
      </c>
      <c r="C91" s="72" t="s">
        <v>78</v>
      </c>
      <c r="D91" s="33">
        <v>1</v>
      </c>
      <c r="E91" s="42" t="s">
        <v>11</v>
      </c>
      <c r="F91" s="72" t="s">
        <v>92</v>
      </c>
      <c r="G91" s="30">
        <f t="shared" si="5"/>
        <v>80</v>
      </c>
      <c r="H91" s="35">
        <v>80</v>
      </c>
      <c r="I91" s="109">
        <v>80</v>
      </c>
      <c r="J91" s="31">
        <f t="shared" si="6"/>
        <v>80</v>
      </c>
      <c r="K91" s="58" t="str">
        <f t="shared" si="7"/>
        <v>VYHOVUJE</v>
      </c>
      <c r="L91" s="129"/>
      <c r="M91" s="116"/>
      <c r="N91" s="116"/>
      <c r="O91" s="134"/>
      <c r="P91" s="134"/>
      <c r="Q91" s="137"/>
      <c r="R91" s="116"/>
      <c r="S91" s="55" t="s">
        <v>14</v>
      </c>
    </row>
    <row r="92" spans="2:19" ht="24" customHeight="1" x14ac:dyDescent="0.35">
      <c r="B92" s="32">
        <v>86</v>
      </c>
      <c r="C92" s="72" t="s">
        <v>159</v>
      </c>
      <c r="D92" s="33">
        <v>3</v>
      </c>
      <c r="E92" s="42" t="s">
        <v>9</v>
      </c>
      <c r="F92" s="72" t="s">
        <v>160</v>
      </c>
      <c r="G92" s="30">
        <f t="shared" si="5"/>
        <v>750</v>
      </c>
      <c r="H92" s="35">
        <v>250</v>
      </c>
      <c r="I92" s="109">
        <v>250</v>
      </c>
      <c r="J92" s="31">
        <f t="shared" si="6"/>
        <v>750</v>
      </c>
      <c r="K92" s="58" t="str">
        <f t="shared" si="7"/>
        <v>VYHOVUJE</v>
      </c>
      <c r="L92" s="129"/>
      <c r="M92" s="116"/>
      <c r="N92" s="116"/>
      <c r="O92" s="134"/>
      <c r="P92" s="134"/>
      <c r="Q92" s="137"/>
      <c r="R92" s="116"/>
      <c r="S92" s="55" t="s">
        <v>23</v>
      </c>
    </row>
    <row r="93" spans="2:19" ht="24" customHeight="1" x14ac:dyDescent="0.35">
      <c r="B93" s="32">
        <v>87</v>
      </c>
      <c r="C93" s="72" t="s">
        <v>161</v>
      </c>
      <c r="D93" s="33">
        <v>3</v>
      </c>
      <c r="E93" s="42" t="s">
        <v>9</v>
      </c>
      <c r="F93" s="72" t="s">
        <v>162</v>
      </c>
      <c r="G93" s="30">
        <f t="shared" si="5"/>
        <v>750</v>
      </c>
      <c r="H93" s="35">
        <v>250</v>
      </c>
      <c r="I93" s="109">
        <v>250</v>
      </c>
      <c r="J93" s="31">
        <f t="shared" si="6"/>
        <v>750</v>
      </c>
      <c r="K93" s="58" t="str">
        <f t="shared" si="7"/>
        <v>VYHOVUJE</v>
      </c>
      <c r="L93" s="129"/>
      <c r="M93" s="116"/>
      <c r="N93" s="116"/>
      <c r="O93" s="134"/>
      <c r="P93" s="134"/>
      <c r="Q93" s="137"/>
      <c r="R93" s="116"/>
      <c r="S93" s="55" t="s">
        <v>23</v>
      </c>
    </row>
    <row r="94" spans="2:19" ht="24" customHeight="1" x14ac:dyDescent="0.35">
      <c r="B94" s="32">
        <v>88</v>
      </c>
      <c r="C94" s="72" t="s">
        <v>139</v>
      </c>
      <c r="D94" s="33">
        <v>4</v>
      </c>
      <c r="E94" s="42" t="s">
        <v>9</v>
      </c>
      <c r="F94" s="72" t="s">
        <v>140</v>
      </c>
      <c r="G94" s="30">
        <f t="shared" si="5"/>
        <v>1000</v>
      </c>
      <c r="H94" s="35">
        <v>250</v>
      </c>
      <c r="I94" s="109">
        <v>250</v>
      </c>
      <c r="J94" s="31">
        <f t="shared" si="6"/>
        <v>1000</v>
      </c>
      <c r="K94" s="58" t="str">
        <f t="shared" si="7"/>
        <v>VYHOVUJE</v>
      </c>
      <c r="L94" s="129"/>
      <c r="M94" s="116"/>
      <c r="N94" s="116"/>
      <c r="O94" s="134"/>
      <c r="P94" s="134"/>
      <c r="Q94" s="137"/>
      <c r="R94" s="116"/>
      <c r="S94" s="55" t="s">
        <v>23</v>
      </c>
    </row>
    <row r="95" spans="2:19" ht="23.25" customHeight="1" x14ac:dyDescent="0.35">
      <c r="B95" s="32">
        <v>89</v>
      </c>
      <c r="C95" s="72" t="s">
        <v>83</v>
      </c>
      <c r="D95" s="33">
        <v>5</v>
      </c>
      <c r="E95" s="42" t="s">
        <v>80</v>
      </c>
      <c r="F95" s="72" t="s">
        <v>179</v>
      </c>
      <c r="G95" s="30">
        <f t="shared" si="5"/>
        <v>295</v>
      </c>
      <c r="H95" s="35">
        <v>59</v>
      </c>
      <c r="I95" s="109">
        <v>59</v>
      </c>
      <c r="J95" s="31">
        <f t="shared" si="6"/>
        <v>295</v>
      </c>
      <c r="K95" s="58" t="str">
        <f t="shared" si="7"/>
        <v>VYHOVUJE</v>
      </c>
      <c r="L95" s="129"/>
      <c r="M95" s="116"/>
      <c r="N95" s="116"/>
      <c r="O95" s="134"/>
      <c r="P95" s="134"/>
      <c r="Q95" s="137"/>
      <c r="R95" s="116"/>
      <c r="S95" s="55" t="s">
        <v>24</v>
      </c>
    </row>
    <row r="96" spans="2:19" ht="24" customHeight="1" x14ac:dyDescent="0.35">
      <c r="B96" s="32">
        <v>90</v>
      </c>
      <c r="C96" s="72" t="s">
        <v>102</v>
      </c>
      <c r="D96" s="33">
        <v>5</v>
      </c>
      <c r="E96" s="42" t="s">
        <v>9</v>
      </c>
      <c r="F96" s="72" t="s">
        <v>103</v>
      </c>
      <c r="G96" s="30">
        <f t="shared" si="5"/>
        <v>260</v>
      </c>
      <c r="H96" s="35">
        <v>52</v>
      </c>
      <c r="I96" s="109">
        <v>52</v>
      </c>
      <c r="J96" s="31">
        <f t="shared" si="6"/>
        <v>260</v>
      </c>
      <c r="K96" s="58" t="str">
        <f t="shared" si="7"/>
        <v>VYHOVUJE</v>
      </c>
      <c r="L96" s="129"/>
      <c r="M96" s="116"/>
      <c r="N96" s="116"/>
      <c r="O96" s="134"/>
      <c r="P96" s="134"/>
      <c r="Q96" s="137"/>
      <c r="R96" s="116"/>
      <c r="S96" s="55" t="s">
        <v>38</v>
      </c>
    </row>
    <row r="97" spans="2:19" ht="24" customHeight="1" x14ac:dyDescent="0.35">
      <c r="B97" s="32">
        <v>91</v>
      </c>
      <c r="C97" s="72" t="s">
        <v>107</v>
      </c>
      <c r="D97" s="33">
        <v>5</v>
      </c>
      <c r="E97" s="42" t="s">
        <v>9</v>
      </c>
      <c r="F97" s="72" t="s">
        <v>108</v>
      </c>
      <c r="G97" s="30">
        <f t="shared" si="5"/>
        <v>75</v>
      </c>
      <c r="H97" s="35">
        <v>15</v>
      </c>
      <c r="I97" s="109">
        <v>15</v>
      </c>
      <c r="J97" s="31">
        <f t="shared" si="6"/>
        <v>75</v>
      </c>
      <c r="K97" s="58" t="str">
        <f t="shared" si="7"/>
        <v>VYHOVUJE</v>
      </c>
      <c r="L97" s="129"/>
      <c r="M97" s="116"/>
      <c r="N97" s="116"/>
      <c r="O97" s="134"/>
      <c r="P97" s="134"/>
      <c r="Q97" s="137"/>
      <c r="R97" s="116"/>
      <c r="S97" s="55" t="s">
        <v>10</v>
      </c>
    </row>
    <row r="98" spans="2:19" ht="22.5" customHeight="1" x14ac:dyDescent="0.35">
      <c r="B98" s="32">
        <v>92</v>
      </c>
      <c r="C98" s="72" t="s">
        <v>112</v>
      </c>
      <c r="D98" s="33">
        <v>5</v>
      </c>
      <c r="E98" s="42" t="s">
        <v>11</v>
      </c>
      <c r="F98" s="72" t="s">
        <v>113</v>
      </c>
      <c r="G98" s="30">
        <f t="shared" si="5"/>
        <v>100</v>
      </c>
      <c r="H98" s="35">
        <v>20</v>
      </c>
      <c r="I98" s="109">
        <v>20</v>
      </c>
      <c r="J98" s="31">
        <f t="shared" si="6"/>
        <v>100</v>
      </c>
      <c r="K98" s="58" t="str">
        <f t="shared" si="7"/>
        <v>VYHOVUJE</v>
      </c>
      <c r="L98" s="129"/>
      <c r="M98" s="116"/>
      <c r="N98" s="116"/>
      <c r="O98" s="134"/>
      <c r="P98" s="134"/>
      <c r="Q98" s="137"/>
      <c r="R98" s="116"/>
      <c r="S98" s="55" t="s">
        <v>25</v>
      </c>
    </row>
    <row r="99" spans="2:19" ht="24.75" customHeight="1" x14ac:dyDescent="0.35">
      <c r="B99" s="32">
        <v>93</v>
      </c>
      <c r="C99" s="72" t="s">
        <v>60</v>
      </c>
      <c r="D99" s="33">
        <v>20</v>
      </c>
      <c r="E99" s="42" t="s">
        <v>11</v>
      </c>
      <c r="F99" s="72" t="s">
        <v>61</v>
      </c>
      <c r="G99" s="30">
        <f t="shared" si="5"/>
        <v>140</v>
      </c>
      <c r="H99" s="35">
        <v>7</v>
      </c>
      <c r="I99" s="109">
        <v>7</v>
      </c>
      <c r="J99" s="31">
        <f t="shared" si="6"/>
        <v>140</v>
      </c>
      <c r="K99" s="58" t="str">
        <f t="shared" si="7"/>
        <v>VYHOVUJE</v>
      </c>
      <c r="L99" s="129"/>
      <c r="M99" s="116"/>
      <c r="N99" s="116"/>
      <c r="O99" s="134"/>
      <c r="P99" s="134"/>
      <c r="Q99" s="137"/>
      <c r="R99" s="116"/>
      <c r="S99" s="55" t="s">
        <v>29</v>
      </c>
    </row>
    <row r="100" spans="2:19" ht="24.75" customHeight="1" thickBot="1" x14ac:dyDescent="0.4">
      <c r="B100" s="36">
        <v>94</v>
      </c>
      <c r="C100" s="75" t="s">
        <v>70</v>
      </c>
      <c r="D100" s="28">
        <v>5</v>
      </c>
      <c r="E100" s="44" t="s">
        <v>9</v>
      </c>
      <c r="F100" s="75" t="s">
        <v>118</v>
      </c>
      <c r="G100" s="37">
        <f t="shared" si="5"/>
        <v>50</v>
      </c>
      <c r="H100" s="38">
        <v>10</v>
      </c>
      <c r="I100" s="112">
        <v>10</v>
      </c>
      <c r="J100" s="39">
        <f t="shared" ref="J100" si="8">D100*I100</f>
        <v>50</v>
      </c>
      <c r="K100" s="59" t="str">
        <f t="shared" ref="K100" si="9">IF(ISNUMBER(I100), IF(I100&gt;H100,"NEVYHOVUJE","VYHOVUJE")," ")</f>
        <v>VYHOVUJE</v>
      </c>
      <c r="L100" s="131"/>
      <c r="M100" s="118"/>
      <c r="N100" s="118"/>
      <c r="O100" s="135"/>
      <c r="P100" s="135"/>
      <c r="Q100" s="143"/>
      <c r="R100" s="118"/>
      <c r="S100" s="40" t="s">
        <v>14</v>
      </c>
    </row>
    <row r="101" spans="2:19" ht="13.5" customHeight="1" thickTop="1" thickBot="1" x14ac:dyDescent="0.4">
      <c r="C101" s="4"/>
      <c r="D101" s="4"/>
      <c r="E101" s="4"/>
      <c r="F101" s="4"/>
      <c r="G101" s="4"/>
      <c r="J101" s="56"/>
    </row>
    <row r="102" spans="2:19" ht="60.75" customHeight="1" thickTop="1" thickBot="1" x14ac:dyDescent="0.4">
      <c r="B102" s="119" t="s">
        <v>35</v>
      </c>
      <c r="C102" s="120"/>
      <c r="D102" s="120"/>
      <c r="E102" s="120"/>
      <c r="F102" s="120"/>
      <c r="G102" s="46"/>
      <c r="H102" s="47" t="s">
        <v>36</v>
      </c>
      <c r="I102" s="121" t="s">
        <v>37</v>
      </c>
      <c r="J102" s="122"/>
      <c r="K102" s="123"/>
      <c r="L102" s="22"/>
      <c r="M102" s="22"/>
      <c r="N102" s="22"/>
      <c r="O102" s="22"/>
      <c r="P102" s="22"/>
      <c r="Q102" s="22"/>
      <c r="R102" s="22"/>
      <c r="S102" s="48"/>
    </row>
    <row r="103" spans="2:19" ht="33" customHeight="1" thickTop="1" thickBot="1" x14ac:dyDescent="0.4">
      <c r="B103" s="124" t="s">
        <v>44</v>
      </c>
      <c r="C103" s="124"/>
      <c r="D103" s="124"/>
      <c r="E103" s="124"/>
      <c r="F103" s="124"/>
      <c r="G103" s="49"/>
      <c r="H103" s="50">
        <f>SUM(G7:G100)</f>
        <v>47304</v>
      </c>
      <c r="I103" s="125">
        <f>SUM(J7:J100)</f>
        <v>47304</v>
      </c>
      <c r="J103" s="126"/>
      <c r="K103" s="127"/>
    </row>
    <row r="104" spans="2:19" ht="14.25" customHeight="1" thickTop="1" x14ac:dyDescent="0.35"/>
    <row r="105" spans="2:19" ht="14.25" customHeight="1" x14ac:dyDescent="0.35"/>
    <row r="106" spans="2:19" ht="14.25" customHeight="1" x14ac:dyDescent="0.35"/>
    <row r="107" spans="2:19" ht="14.25" customHeight="1" x14ac:dyDescent="0.35"/>
    <row r="108" spans="2:19" ht="14.25" customHeight="1" x14ac:dyDescent="0.35"/>
    <row r="109" spans="2:19" ht="14.25" customHeight="1" x14ac:dyDescent="0.35"/>
    <row r="110" spans="2:19" ht="14.25" customHeight="1" x14ac:dyDescent="0.35"/>
    <row r="111" spans="2:19" ht="14.25" customHeight="1" x14ac:dyDescent="0.35"/>
    <row r="112" spans="2:19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</sheetData>
  <sheetProtection algorithmName="SHA-512" hashValue="tkG0OT0v9fWb5ZL1+Rx9krL+53qKYU8n9OlkRIi4sUaMDXhLMIUe5bfgbnZDVyu2Eynk1J0r2NR7brNYV0bQTw==" saltValue="Wgcg6jLOfjzGK7q4uax6pw==" spinCount="100000" sheet="1" objects="1" scenarios="1"/>
  <mergeCells count="26">
    <mergeCell ref="R8:R37"/>
    <mergeCell ref="Q39:Q87"/>
    <mergeCell ref="R39:R87"/>
    <mergeCell ref="Q88:Q100"/>
    <mergeCell ref="R88:R100"/>
    <mergeCell ref="P39:P87"/>
    <mergeCell ref="O88:O100"/>
    <mergeCell ref="P88:P100"/>
    <mergeCell ref="Q8:Q37"/>
    <mergeCell ref="O8:O37"/>
    <mergeCell ref="O39:O87"/>
    <mergeCell ref="P8:P37"/>
    <mergeCell ref="B102:F102"/>
    <mergeCell ref="I102:K102"/>
    <mergeCell ref="B103:F103"/>
    <mergeCell ref="I103:K103"/>
    <mergeCell ref="L8:L37"/>
    <mergeCell ref="L39:L87"/>
    <mergeCell ref="L88:L100"/>
    <mergeCell ref="B1:D1"/>
    <mergeCell ref="M8:M37"/>
    <mergeCell ref="M39:M87"/>
    <mergeCell ref="M88:M100"/>
    <mergeCell ref="N8:N37"/>
    <mergeCell ref="N39:N87"/>
    <mergeCell ref="N88:N100"/>
  </mergeCells>
  <conditionalFormatting sqref="B7:B100">
    <cfRule type="containsBlanks" dxfId="20" priority="133">
      <formula>LEN(TRIM(B7))=0</formula>
    </cfRule>
  </conditionalFormatting>
  <conditionalFormatting sqref="B7:B100">
    <cfRule type="cellIs" dxfId="19" priority="128" operator="greaterThanOrEqual">
      <formula>1</formula>
    </cfRule>
  </conditionalFormatting>
  <conditionalFormatting sqref="K8:K10 K12:K100">
    <cfRule type="cellIs" dxfId="18" priority="125" operator="equal">
      <formula>"VYHOVUJE"</formula>
    </cfRule>
  </conditionalFormatting>
  <conditionalFormatting sqref="K8:K10 K12:K100">
    <cfRule type="cellIs" dxfId="17" priority="124" operator="equal">
      <formula>"NEVYHOVUJE"</formula>
    </cfRule>
  </conditionalFormatting>
  <conditionalFormatting sqref="I8:I10 I12:I100">
    <cfRule type="containsBlanks" dxfId="16" priority="92">
      <formula>LEN(TRIM(I8))=0</formula>
    </cfRule>
  </conditionalFormatting>
  <conditionalFormatting sqref="I8:I10 I12:I100">
    <cfRule type="notContainsBlanks" dxfId="15" priority="91">
      <formula>LEN(TRIM(I8))&gt;0</formula>
    </cfRule>
  </conditionalFormatting>
  <conditionalFormatting sqref="I8:I10 I12:I100">
    <cfRule type="notContainsBlanks" dxfId="14" priority="90">
      <formula>LEN(TRIM(I8))&gt;0</formula>
    </cfRule>
  </conditionalFormatting>
  <conditionalFormatting sqref="K7">
    <cfRule type="cellIs" dxfId="13" priority="89" operator="equal">
      <formula>"VYHOVUJE"</formula>
    </cfRule>
  </conditionalFormatting>
  <conditionalFormatting sqref="K7">
    <cfRule type="cellIs" dxfId="12" priority="88" operator="equal">
      <formula>"NEVYHOVUJE"</formula>
    </cfRule>
  </conditionalFormatting>
  <conditionalFormatting sqref="I7">
    <cfRule type="containsBlanks" dxfId="11" priority="82">
      <formula>LEN(TRIM(I7))=0</formula>
    </cfRule>
  </conditionalFormatting>
  <conditionalFormatting sqref="I7">
    <cfRule type="notContainsBlanks" dxfId="10" priority="81">
      <formula>LEN(TRIM(I7))&gt;0</formula>
    </cfRule>
  </conditionalFormatting>
  <conditionalFormatting sqref="I7:I100">
    <cfRule type="notContainsBlanks" dxfId="9" priority="80">
      <formula>LEN(TRIM(I7))&gt;0</formula>
    </cfRule>
  </conditionalFormatting>
  <conditionalFormatting sqref="D7">
    <cfRule type="containsBlanks" dxfId="8" priority="79">
      <formula>LEN(TRIM(D7))=0</formula>
    </cfRule>
  </conditionalFormatting>
  <conditionalFormatting sqref="D11">
    <cfRule type="containsBlanks" dxfId="7" priority="76">
      <formula>LEN(TRIM(D11))=0</formula>
    </cfRule>
  </conditionalFormatting>
  <conditionalFormatting sqref="K11">
    <cfRule type="cellIs" dxfId="6" priority="75" operator="equal">
      <formula>"VYHOVUJE"</formula>
    </cfRule>
  </conditionalFormatting>
  <conditionalFormatting sqref="K11">
    <cfRule type="cellIs" dxfId="5" priority="74" operator="equal">
      <formula>"NEVYHOVUJE"</formula>
    </cfRule>
  </conditionalFormatting>
  <conditionalFormatting sqref="I11">
    <cfRule type="containsBlanks" dxfId="4" priority="68">
      <formula>LEN(TRIM(I11))=0</formula>
    </cfRule>
  </conditionalFormatting>
  <conditionalFormatting sqref="I11">
    <cfRule type="notContainsBlanks" dxfId="3" priority="67">
      <formula>LEN(TRIM(I11))&gt;0</formula>
    </cfRule>
  </conditionalFormatting>
  <conditionalFormatting sqref="I11">
    <cfRule type="notContainsBlanks" dxfId="2" priority="66">
      <formula>LEN(TRIM(I11))&gt;0</formula>
    </cfRule>
  </conditionalFormatting>
  <conditionalFormatting sqref="D12:D100">
    <cfRule type="containsBlanks" dxfId="1" priority="65">
      <formula>LEN(TRIM(D12))=0</formula>
    </cfRule>
  </conditionalFormatting>
  <conditionalFormatting sqref="D8:D10">
    <cfRule type="containsBlanks" dxfId="0" priority="1">
      <formula>LEN(TRIM(D8))=0</formula>
    </cfRule>
  </conditionalFormatting>
  <dataValidations count="1">
    <dataValidation type="list" allowBlank="1" showInputMessage="1" showErrorMessage="1" sqref="S8:S10" xr:uid="{00000000-0002-0000-0000-000000000000}">
      <formula1>#REF!</formula1>
    </dataValidation>
  </dataValidations>
  <pageMargins left="0.11811023622047245" right="0" top="0.19685039370078741" bottom="7.874015748031496E-2" header="7.874015748031496E-2" footer="0.11811023622047245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'D:\USERS\mjindrov\Desktop\[Čistící a hygienické potřeby II. (2021) - katalog zboží 1.xlsx]CPV'!#REF!</xm:f>
          </x14:formula1>
          <xm:sqref>S7</xm:sqref>
        </x14:dataValidation>
        <x14:dataValidation type="list" allowBlank="1" showInputMessage="1" showErrorMessage="1" xr:uid="{00000000-0002-0000-0000-000002000000}">
          <x14:formula1>
            <xm:f>'D:\TEMP\kristofo\[DNS 003 Brejcha.xlsx]CPV'!#REF!</xm:f>
          </x14:formula1>
          <xm:sqref>S11</xm:sqref>
        </x14:dataValidation>
        <x14:dataValidation type="list" allowBlank="1" showInputMessage="1" showErrorMessage="1" xr:uid="{00000000-0002-0000-0000-000003000000}">
          <x14:formula1>
            <xm:f>'D:\DNS 2021\DNS 003\[DNS 003 Polívková.xlsx]CPV'!#REF!</xm:f>
          </x14:formula1>
          <xm:sqref>S12:S100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Zdeněk Řežábek</cp:lastModifiedBy>
  <cp:revision>2</cp:revision>
  <cp:lastPrinted>2021-07-15T11:57:34Z</cp:lastPrinted>
  <dcterms:created xsi:type="dcterms:W3CDTF">2014-03-05T12:43:32Z</dcterms:created>
  <dcterms:modified xsi:type="dcterms:W3CDTF">2021-08-30T10:54:08Z</dcterms:modified>
</cp:coreProperties>
</file>