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AV\2021\029\1 výzva\"/>
    </mc:Choice>
  </mc:AlternateContent>
  <xr:revisionPtr revIDLastSave="0" documentId="13_ncr:1_{63A4EBC4-6475-48CE-A028-CAF22BEB1BED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VT" sheetId="1" r:id="rId1"/>
  </sheets>
  <definedNames>
    <definedName name="_xlnm.Print_Area" localSheetId="0">AVT!$B$1:$T$13</definedName>
  </definedNames>
  <calcPr calcId="191029"/>
</workbook>
</file>

<file path=xl/calcChain.xml><?xml version="1.0" encoding="utf-8"?>
<calcChain xmlns="http://schemas.openxmlformats.org/spreadsheetml/2006/main">
  <c r="T9" i="1" l="1"/>
  <c r="S9" i="1"/>
  <c r="P9" i="1" l="1"/>
  <c r="S8" i="1" l="1"/>
  <c r="S10" i="1"/>
  <c r="T8" i="1"/>
  <c r="P8" i="1"/>
  <c r="P10" i="1"/>
  <c r="T10" i="1" l="1"/>
  <c r="S7" i="1"/>
  <c r="R13" i="1" s="1"/>
  <c r="T7" i="1"/>
  <c r="P7" i="1"/>
  <c r="Q13" i="1" s="1"/>
</calcChain>
</file>

<file path=xl/sharedStrings.xml><?xml version="1.0" encoding="utf-8"?>
<sst xmlns="http://schemas.openxmlformats.org/spreadsheetml/2006/main" count="54" uniqueCount="44">
  <si>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</si>
  <si>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</si>
  <si>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</si>
  <si>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</si>
  <si>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</si>
  <si>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</si>
  <si>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</si>
  <si>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</si>
  <si>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</si>
  <si>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</si>
  <si>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</si>
  <si>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</si>
  <si>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</si>
  <si>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</si>
  <si>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</si>
  <si>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</si>
  <si>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</si>
  <si>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</si>
  <si>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</si>
  <si>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</si>
  <si>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</si>
  <si>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</si>
  <si>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</si>
  <si>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</si>
  <si>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</si>
  <si>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</si>
  <si>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</si>
  <si>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</si>
  <si>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</si>
  <si>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</si>
  <si>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</si>
  <si>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</si>
  <si>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Příloha č. 2 Kupní smlouvy - technická specifikace
Audiovizuální technika (II.) 029 - 2021</t>
  </si>
  <si>
    <t>Samostatný headset.
2x min. 90Hz LCD display - rozlišení min. 1832 x 1920 pixelů na oko.
2x ovladač.
3D zvuk.
Uložiště min. 256GB.
RAM min. 6GB.
Kompatibilita: Android, iOS.
Záruka: min. 2 roky.</t>
  </si>
  <si>
    <t>Samostatná faktura</t>
  </si>
  <si>
    <t>Milan Mašek,
Tel.: 728 099 999</t>
  </si>
  <si>
    <t>Univerzitní 22, 
301 00 Plzeň, 
 Fakulta strojní -
Katedra průmyslového inženýrství a managementu, 
místnost UL 301</t>
  </si>
  <si>
    <r>
      <t xml:space="preserve">Samostatný headset. 
2x min. 90Hz LCD display - rozlišení min. 1832 x 1920 pixelů na oko.
2x ovladač.
3D zvuk.
Uložiště min. 256GB.
RAM min. 6GB.
Kompatibilita: Android, iOS.
Záruka min. 2 roky.
</t>
    </r>
    <r>
      <rPr>
        <i/>
        <sz val="11"/>
        <color theme="1"/>
        <rFont val="Calibri"/>
        <family val="2"/>
        <charset val="238"/>
        <scheme val="minor"/>
      </rPr>
      <t>Pozn. popis brýlí shodný s pol.č. 1 - rozdělení z důvodu samostatné faktury.</t>
    </r>
  </si>
  <si>
    <t>Brýle pro VR</t>
  </si>
  <si>
    <t>TV</t>
  </si>
  <si>
    <t>Smart LED TV o úhlopříčce min. 75".
Rozlišení min. 4K UHD.
VESA: 400 x 400.
Technologie HDR.
Rozhraní: USB, LAN, Wi-Fi, DLNA, min. 2 HDMI.
Podpora H.265.
Záruka min. 2 roky.</t>
  </si>
  <si>
    <t>Držák na TV</t>
  </si>
  <si>
    <t>VESA 400 x 400, nosnost min. 50 kg, možnost náklonu 10°/15°, natočení 20°.</t>
  </si>
  <si>
    <t>Milan Mašek,
Tel.: 728 099 999,
37763 8418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</si>
</sst>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12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15" fillId="4" borderId="17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15" fillId="4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15" fillId="4" borderId="21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20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topLeftCell="A7" zoomScaleNormal="100" workbookViewId="0">
      <selection activeCell="H9" sqref="H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0.33203125" style="1" customWidth="1"/>
    <col min="4" max="4" width="10.6640625" style="2" customWidth="1"/>
    <col min="5" max="5" width="10.33203125" style="3" customWidth="1"/>
    <col min="6" max="6" width="84.33203125" style="1" customWidth="1"/>
    <col min="7" max="7" width="27.88671875" style="1" customWidth="1"/>
    <col min="8" max="8" width="24.109375" style="1" customWidth="1"/>
    <col min="9" max="9" width="21.44140625" style="1" customWidth="1"/>
    <col min="10" max="10" width="16.5546875" style="1" customWidth="1"/>
    <col min="11" max="11" width="27.44140625" style="5" hidden="1" customWidth="1"/>
    <col min="12" max="12" width="28.5546875" style="5" customWidth="1"/>
    <col min="13" max="13" width="26.5546875" style="5" customWidth="1"/>
    <col min="14" max="14" width="52.88671875" style="1" customWidth="1"/>
    <col min="15" max="15" width="28" style="1" customWidth="1"/>
    <col min="16" max="16" width="17.6640625" style="1" hidden="1" customWidth="1"/>
    <col min="17" max="17" width="21.5546875" style="5" customWidth="1"/>
    <col min="18" max="18" width="23.33203125" style="5" customWidth="1"/>
    <col min="19" max="19" width="20.6640625" style="5" bestFit="1" customWidth="1"/>
    <col min="20" max="20" width="19.6640625" style="5" bestFit="1" customWidth="1"/>
    <col min="21" max="21" width="11.5546875" style="5" hidden="1" customWidth="1"/>
    <col min="22" max="22" width="40.5546875" style="4" customWidth="1"/>
    <col min="23" max="16384" width="8.88671875" style="5"/>
  </cols>
  <sheetData>
    <row r="1" spans="1:22" ht="42.6" customHeight="1" x14ac:dyDescent="0.3">
      <c r="B1" s="99" t="s">
        <v>32</v>
      </c>
      <c r="C1" s="100"/>
      <c r="D1" s="100"/>
    </row>
    <row r="2" spans="1:22" ht="18" customHeight="1" x14ac:dyDescent="0.3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3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5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2" customHeight="1" thickTop="1" thickBot="1" x14ac:dyDescent="0.35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26</v>
      </c>
      <c r="I6" s="35" t="s">
        <v>17</v>
      </c>
      <c r="J6" s="35" t="s">
        <v>18</v>
      </c>
      <c r="K6" s="24" t="s">
        <v>31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88" t="s">
        <v>8</v>
      </c>
      <c r="T6" s="88" t="s">
        <v>9</v>
      </c>
      <c r="U6" s="35" t="s">
        <v>24</v>
      </c>
      <c r="V6" s="35" t="s">
        <v>25</v>
      </c>
    </row>
    <row r="7" spans="1:22" ht="162.75" customHeight="1" thickTop="1" thickBot="1" x14ac:dyDescent="0.35">
      <c r="A7" s="26"/>
      <c r="B7" s="72">
        <v>1</v>
      </c>
      <c r="C7" s="73" t="s">
        <v>38</v>
      </c>
      <c r="D7" s="44">
        <v>1</v>
      </c>
      <c r="E7" s="63" t="s">
        <v>29</v>
      </c>
      <c r="F7" s="74" t="s">
        <v>33</v>
      </c>
      <c r="G7" s="121"/>
      <c r="H7" s="75"/>
      <c r="I7" s="73" t="s">
        <v>34</v>
      </c>
      <c r="J7" s="61" t="s">
        <v>30</v>
      </c>
      <c r="K7" s="62"/>
      <c r="L7" s="60"/>
      <c r="M7" s="73" t="s">
        <v>35</v>
      </c>
      <c r="N7" s="73" t="s">
        <v>36</v>
      </c>
      <c r="O7" s="45">
        <v>14</v>
      </c>
      <c r="P7" s="46">
        <f>D7*Q7</f>
        <v>13214</v>
      </c>
      <c r="Q7" s="47">
        <v>13214</v>
      </c>
      <c r="R7" s="125"/>
      <c r="S7" s="48">
        <f>D7*R7</f>
        <v>0</v>
      </c>
      <c r="T7" s="49" t="str">
        <f t="shared" ref="T7" si="0">IF(ISNUMBER(R7), IF(R7&gt;Q7,"NEVYHOVUJE","VYHOVUJE")," ")</f>
        <v xml:space="preserve"> </v>
      </c>
      <c r="U7" s="63"/>
      <c r="V7" s="63" t="s">
        <v>13</v>
      </c>
    </row>
    <row r="8" spans="1:22" ht="179.25" customHeight="1" x14ac:dyDescent="0.3">
      <c r="A8" s="26"/>
      <c r="B8" s="76">
        <v>2</v>
      </c>
      <c r="C8" s="77" t="s">
        <v>38</v>
      </c>
      <c r="D8" s="78">
        <v>1</v>
      </c>
      <c r="E8" s="79" t="s">
        <v>29</v>
      </c>
      <c r="F8" s="80" t="s">
        <v>37</v>
      </c>
      <c r="G8" s="122"/>
      <c r="H8" s="81"/>
      <c r="I8" s="106" t="s">
        <v>34</v>
      </c>
      <c r="J8" s="109" t="s">
        <v>30</v>
      </c>
      <c r="K8" s="112"/>
      <c r="L8" s="115"/>
      <c r="M8" s="106" t="s">
        <v>43</v>
      </c>
      <c r="N8" s="106" t="s">
        <v>36</v>
      </c>
      <c r="O8" s="118">
        <v>14</v>
      </c>
      <c r="P8" s="82">
        <f>D8*Q8</f>
        <v>13300</v>
      </c>
      <c r="Q8" s="83">
        <v>13300</v>
      </c>
      <c r="R8" s="126"/>
      <c r="S8" s="85">
        <f>D8*R8</f>
        <v>0</v>
      </c>
      <c r="T8" s="84" t="str">
        <f t="shared" ref="T8:T10" si="1">IF(ISNUMBER(R8), IF(R8&gt;Q8,"NEVYHOVUJE","VYHOVUJE")," ")</f>
        <v xml:space="preserve"> </v>
      </c>
      <c r="U8" s="90"/>
      <c r="V8" s="79" t="s">
        <v>13</v>
      </c>
    </row>
    <row r="9" spans="1:22" ht="151.5" customHeight="1" x14ac:dyDescent="0.3">
      <c r="A9" s="26"/>
      <c r="B9" s="64">
        <v>3</v>
      </c>
      <c r="C9" s="67" t="s">
        <v>39</v>
      </c>
      <c r="D9" s="65">
        <v>1</v>
      </c>
      <c r="E9" s="89" t="s">
        <v>29</v>
      </c>
      <c r="F9" s="68" t="s">
        <v>40</v>
      </c>
      <c r="G9" s="123"/>
      <c r="H9" s="123"/>
      <c r="I9" s="107"/>
      <c r="J9" s="110"/>
      <c r="K9" s="113"/>
      <c r="L9" s="116"/>
      <c r="M9" s="107"/>
      <c r="N9" s="107"/>
      <c r="O9" s="119"/>
      <c r="P9" s="50">
        <f>D9*Q9</f>
        <v>23140</v>
      </c>
      <c r="Q9" s="66">
        <v>23140</v>
      </c>
      <c r="R9" s="127"/>
      <c r="S9" s="51">
        <f>D9*R9</f>
        <v>0</v>
      </c>
      <c r="T9" s="52" t="str">
        <f t="shared" si="1"/>
        <v xml:space="preserve"> </v>
      </c>
      <c r="U9" s="91"/>
      <c r="V9" s="93" t="s">
        <v>12</v>
      </c>
    </row>
    <row r="10" spans="1:22" ht="111.75" customHeight="1" thickBot="1" x14ac:dyDescent="0.35">
      <c r="A10" s="26"/>
      <c r="B10" s="53">
        <v>4</v>
      </c>
      <c r="C10" s="69" t="s">
        <v>41</v>
      </c>
      <c r="D10" s="54">
        <v>1</v>
      </c>
      <c r="E10" s="55" t="s">
        <v>29</v>
      </c>
      <c r="F10" s="70" t="s">
        <v>42</v>
      </c>
      <c r="G10" s="124"/>
      <c r="H10" s="71"/>
      <c r="I10" s="108"/>
      <c r="J10" s="111"/>
      <c r="K10" s="114"/>
      <c r="L10" s="117"/>
      <c r="M10" s="108"/>
      <c r="N10" s="108"/>
      <c r="O10" s="120"/>
      <c r="P10" s="56">
        <f>D10*Q10</f>
        <v>3200</v>
      </c>
      <c r="Q10" s="57">
        <v>3200</v>
      </c>
      <c r="R10" s="128"/>
      <c r="S10" s="58">
        <f>D10*R10</f>
        <v>0</v>
      </c>
      <c r="T10" s="59" t="str">
        <f t="shared" si="1"/>
        <v xml:space="preserve"> </v>
      </c>
      <c r="U10" s="92"/>
      <c r="V10" s="92"/>
    </row>
    <row r="11" spans="1:22" ht="13.5" customHeight="1" thickTop="1" thickBot="1" x14ac:dyDescent="0.35">
      <c r="C11" s="5"/>
      <c r="D11" s="5"/>
      <c r="E11" s="5"/>
      <c r="F11" s="5"/>
      <c r="G11" s="5"/>
      <c r="H11" s="5"/>
      <c r="I11" s="5"/>
      <c r="J11" s="5"/>
      <c r="N11" s="5"/>
      <c r="O11" s="5"/>
      <c r="P11" s="5"/>
      <c r="S11" s="40"/>
    </row>
    <row r="12" spans="1:22" ht="60" customHeight="1" thickTop="1" thickBot="1" x14ac:dyDescent="0.35">
      <c r="B12" s="101" t="s">
        <v>28</v>
      </c>
      <c r="C12" s="102"/>
      <c r="D12" s="102"/>
      <c r="E12" s="102"/>
      <c r="F12" s="102"/>
      <c r="G12" s="102"/>
      <c r="H12" s="87"/>
      <c r="I12" s="27"/>
      <c r="J12" s="27"/>
      <c r="K12" s="27"/>
      <c r="L12" s="28"/>
      <c r="M12" s="8"/>
      <c r="N12" s="8"/>
      <c r="O12" s="29"/>
      <c r="P12" s="29"/>
      <c r="Q12" s="30" t="s">
        <v>10</v>
      </c>
      <c r="R12" s="103" t="s">
        <v>11</v>
      </c>
      <c r="S12" s="104"/>
      <c r="T12" s="105"/>
      <c r="U12" s="22"/>
      <c r="V12" s="31"/>
    </row>
    <row r="13" spans="1:22" ht="33" customHeight="1" thickTop="1" thickBot="1" x14ac:dyDescent="0.35">
      <c r="B13" s="94" t="s">
        <v>27</v>
      </c>
      <c r="C13" s="95"/>
      <c r="D13" s="95"/>
      <c r="E13" s="95"/>
      <c r="F13" s="95"/>
      <c r="G13" s="95"/>
      <c r="H13" s="86"/>
      <c r="I13" s="32"/>
      <c r="L13" s="12"/>
      <c r="M13" s="12"/>
      <c r="N13" s="12"/>
      <c r="O13" s="33"/>
      <c r="P13" s="33"/>
      <c r="Q13" s="34">
        <f>SUM(P7:P10)</f>
        <v>52854</v>
      </c>
      <c r="R13" s="96">
        <f>SUM(S7:S10)</f>
        <v>0</v>
      </c>
      <c r="S13" s="97"/>
      <c r="T13" s="98"/>
    </row>
    <row r="14" spans="1:22" ht="14.25" customHeight="1" thickTop="1" x14ac:dyDescent="0.3"/>
    <row r="15" spans="1:22" ht="14.25" customHeight="1" x14ac:dyDescent="0.3"/>
    <row r="16" spans="1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</sheetData>
  <sheetProtection algorithmName="SHA-512" hashValue="eCZ07AX97fPGPXHhx/UGAefd0353ESgIMOTAXe4FowpXY3+RXpFNz/hcnkt6bWFWhzGfcIMSsQpcWhTrQVZPGg==" saltValue="It7Iuvifb4cD5SmnVl7N0A==" spinCount="100000" sheet="1" objects="1" scenarios="1"/>
  <mergeCells count="14">
    <mergeCell ref="B1:D1"/>
    <mergeCell ref="B12:G12"/>
    <mergeCell ref="R12:T12"/>
    <mergeCell ref="I8:I10"/>
    <mergeCell ref="J8:J10"/>
    <mergeCell ref="K8:K10"/>
    <mergeCell ref="L8:L10"/>
    <mergeCell ref="M8:M10"/>
    <mergeCell ref="N8:N10"/>
    <mergeCell ref="O8:O10"/>
    <mergeCell ref="U8:U10"/>
    <mergeCell ref="V9:V10"/>
    <mergeCell ref="B13:G13"/>
    <mergeCell ref="R13:T13"/>
  </mergeCells>
  <conditionalFormatting sqref="D7:D10">
    <cfRule type="containsBlanks" dxfId="12" priority="56">
      <formula>LEN(TRIM(D7))=0</formula>
    </cfRule>
  </conditionalFormatting>
  <conditionalFormatting sqref="T7:T10">
    <cfRule type="cellIs" dxfId="11" priority="48" operator="equal">
      <formula>"VYHOVUJE"</formula>
    </cfRule>
  </conditionalFormatting>
  <conditionalFormatting sqref="T7:T10">
    <cfRule type="cellIs" dxfId="10" priority="47" operator="equal">
      <formula>"NEVYHOVUJE"</formula>
    </cfRule>
  </conditionalFormatting>
  <conditionalFormatting sqref="G7:G10 R7:R10">
    <cfRule type="containsBlanks" dxfId="9" priority="28">
      <formula>LEN(TRIM(G7))=0</formula>
    </cfRule>
  </conditionalFormatting>
  <conditionalFormatting sqref="G7:G10">
    <cfRule type="containsBlanks" dxfId="8" priority="27">
      <formula>LEN(TRIM(G7))=0</formula>
    </cfRule>
  </conditionalFormatting>
  <conditionalFormatting sqref="G7:G10 R7:R10">
    <cfRule type="notContainsBlanks" dxfId="7" priority="26">
      <formula>LEN(TRIM(G7))&gt;0</formula>
    </cfRule>
  </conditionalFormatting>
  <conditionalFormatting sqref="G7:G10 R7:R10">
    <cfRule type="notContainsBlanks" dxfId="6" priority="25">
      <formula>LEN(TRIM(G7))&gt;0</formula>
    </cfRule>
  </conditionalFormatting>
  <conditionalFormatting sqref="G7:G10">
    <cfRule type="notContainsBlanks" dxfId="5" priority="24">
      <formula>LEN(TRIM(G7))&gt;0</formula>
    </cfRule>
  </conditionalFormatting>
  <conditionalFormatting sqref="H9">
    <cfRule type="containsBlanks" dxfId="4" priority="5">
      <formula>LEN(TRIM(H9))=0</formula>
    </cfRule>
  </conditionalFormatting>
  <conditionalFormatting sqref="H9">
    <cfRule type="containsBlanks" dxfId="3" priority="4">
      <formula>LEN(TRIM(H9))=0</formula>
    </cfRule>
  </conditionalFormatting>
  <conditionalFormatting sqref="H9">
    <cfRule type="notContainsBlanks" dxfId="2" priority="3">
      <formula>LEN(TRIM(H9))&gt;0</formula>
    </cfRule>
  </conditionalFormatting>
  <conditionalFormatting sqref="H9">
    <cfRule type="notContainsBlanks" dxfId="1" priority="2">
      <formula>LEN(TRIM(H9))&gt;0</formula>
    </cfRule>
  </conditionalFormatting>
  <conditionalFormatting sqref="H9">
    <cfRule type="notContainsBlanks" dxfId="0" priority="1">
      <formula>LEN(TRIM(H9))&gt;0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2021-04-14T06:29:12Z</cp:lastPrinted>
  <dcterms:created xsi:type="dcterms:W3CDTF">2014-03-05T12:43:32Z</dcterms:created>
  <dcterms:modified xsi:type="dcterms:W3CDTF">2021-08-23T11:33:03Z</dcterms:modified>
</cp:coreProperties>
</file>