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16" yWindow="65416" windowWidth="29040" windowHeight="15840" activeTab="0"/>
  </bookViews>
  <sheets>
    <sheet name="PP" sheetId="1" r:id="rId1"/>
  </sheets>
  <definedNames>
    <definedName name="_xlnm.Print_Area" localSheetId="0">'PP'!$B$1:$M$12</definedName>
  </definedNames>
  <calcPr calcId="191029"/>
  <extLst/>
</workbook>
</file>

<file path=xl/sharedStrings.xml><?xml version="1.0" encoding="utf-8"?>
<sst xmlns="http://schemas.openxmlformats.org/spreadsheetml/2006/main" count="46" uniqueCount="43">
  <si>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</si>
  <si>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</si>
  <si>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</si>
  <si>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</si>
  <si>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</si>
  <si>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</si>
  <si>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</si>
  <si>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</si>
  <si>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</si>
  <si>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</si>
  <si>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</si>
  <si>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</si>
  <si>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</si>
  <si>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</si>
  <si>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>Ilustrační obrázek</t>
  </si>
  <si>
    <t>ks</t>
  </si>
  <si>
    <t>Popis</t>
  </si>
  <si>
    <t xml:space="preserve">Měrná jednotka [MJ] </t>
  </si>
  <si>
    <t>Maximální cena za jednotlivé položky 
 v Kč BEZ DPH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</si>
  <si>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</si>
  <si>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</si>
  <si>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</si>
  <si>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 xml:space="preserve">Kontaktní osoba 
k převzetí zboží </t>
  </si>
  <si>
    <t xml:space="preserve">Místo dodání </t>
  </si>
  <si>
    <t>POZNÁMKA</t>
  </si>
  <si>
    <t xml:space="preserve">CPV - výběr
PROPAGAČNÍ PŘEDMĚTY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</si>
  <si>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</si>
  <si>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Název</t>
  </si>
  <si>
    <t>Příloha č. 2 Kupní smlouvy - technická specifikace
Propagační předměty (II.) 010 - 2021</t>
  </si>
  <si>
    <t>Skládaci stativ</t>
  </si>
  <si>
    <t>Stopky</t>
  </si>
  <si>
    <t>Kompas</t>
  </si>
  <si>
    <t>Lupa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</si>
  <si>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</si>
  <si>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</si>
  <si>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projektu: HR Award 
Číslo projektu: CZ.02.2.69/0.0/0.0/16_028/0006188</t>
  </si>
  <si>
    <t>Ing. Tetjana Tomášková, Ph.D.,
Tel.: 37763 8525,
E-mail: tomaskot@fst.zcu.cz</t>
  </si>
  <si>
    <t>Univerzitní 22,
301 00 Plzeň,
Fakulta strojní -
Středisko projektových aktivit,
místnost UK 212</t>
  </si>
  <si>
    <t>Společná faktura</t>
  </si>
  <si>
    <r>
      <t xml:space="preserve">Kompas v pouzdru, černá barva.
Materiál: plast + kov.
Rozměr: cca 5,5 x 2,5 cm.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panáček</t>
    </r>
    <r>
      <rPr>
        <sz val="11"/>
        <color theme="1"/>
        <rFont val="Calibri"/>
        <family val="2"/>
        <scheme val="minor"/>
      </rPr>
      <t xml:space="preserve"> s velkou hlavou - o délce 22 mm x výška 10 mm (+/- 0,5 cm), v barvě bílé, umístění na boční stranu předmětu.</t>
    </r>
    <r>
      <rPr>
        <sz val="11"/>
        <color theme="1"/>
        <rFont val="Calibri"/>
        <family val="2"/>
        <scheme val="minor"/>
      </rPr>
      <t xml:space="preserve">
Na krabicích se zbožím uvést název a číslo projektu + logo:
1) název projektu:   HR Award
2) číslo projektu:      CZ.02.2.69/0.0/0.0/16_028/0006188 
3) logolink z
</t>
    </r>
    <r>
      <rPr>
        <sz val="11"/>
        <color rgb="FF0000FF"/>
        <rFont val="Calibri"/>
        <family val="2"/>
        <scheme val="minor"/>
      </rPr>
      <t>https://opvvv.msmt.cz/media/msmt/uploads/OP_VVV/Pravidla_pro_publicitu/logolinky/Logolink_OP_VVV_hor_barva_cz.jpg</t>
    </r>
  </si>
  <si>
    <r>
      <t xml:space="preserve">Lupa kulatá s držadlem. Barva bílá.
Materiál: plast.
Rozměry: průměr 5-10 cm.
Technologie: tampotisk.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panáček</t>
    </r>
    <r>
      <rPr>
        <sz val="11"/>
        <color theme="1"/>
        <rFont val="Calibri"/>
        <family val="2"/>
        <scheme val="minor"/>
      </rPr>
      <t xml:space="preserve"> s velkou hlavou + slogan</t>
    </r>
    <r>
      <rPr>
        <b/>
        <sz val="11"/>
        <color theme="1"/>
        <rFont val="Calibri"/>
        <family val="2"/>
        <scheme val="minor"/>
      </rPr>
      <t xml:space="preserve"> Bav se vědou</t>
    </r>
    <r>
      <rPr>
        <sz val="11"/>
        <color theme="1"/>
        <rFont val="Calibri"/>
        <family val="2"/>
        <scheme val="minor"/>
      </rPr>
      <t xml:space="preserve"> - umístit na úchop</t>
    </r>
    <r>
      <rPr>
        <sz val="11"/>
        <rFont val="Calibri"/>
        <family val="2"/>
        <scheme val="minor"/>
      </rPr>
      <t>, v barvě oranžové.</t>
    </r>
    <r>
      <rPr>
        <sz val="11"/>
        <color theme="1"/>
        <rFont val="Calibri"/>
        <family val="2"/>
        <scheme val="minor"/>
      </rPr>
      <t xml:space="preserve">
Na krabicích se zbožím uvést název a číslo projektu + logo:
1) název projektu:   HR Award
2) číslo projektu:      CZ.02.2.69/0.0/0.0/16_028/0006188 
3) logolink z
</t>
    </r>
    <r>
      <rPr>
        <sz val="11"/>
        <color rgb="FF0000FF"/>
        <rFont val="Calibri"/>
        <family val="2"/>
        <scheme val="minor"/>
      </rPr>
      <t>https://opvvv.msmt.cz/media/msmt/uploads/OP_VVV/Pravidla_pro_publicitu/logolinky/Logolink_OP_VVV_hor_barva_cz.jpg</t>
    </r>
  </si>
  <si>
    <r>
      <t xml:space="preserve">Cestovní stativ pro chytré telefony.
Přibližný rozměr: 5 x 3 x 24 cm.
Materiál: kov, plast nebo kombinace.  
</t>
    </r>
    <r>
      <rPr>
        <b/>
        <sz val="11"/>
        <rFont val="Calibri"/>
        <family val="2"/>
        <scheme val="minor"/>
      </rPr>
      <t xml:space="preserve">
Potisk</t>
    </r>
    <r>
      <rPr>
        <sz val="11"/>
        <rFont val="Calibri"/>
        <family val="2"/>
        <scheme val="minor"/>
      </rPr>
      <t xml:space="preserve">: text </t>
    </r>
    <r>
      <rPr>
        <b/>
        <sz val="11"/>
        <rFont val="Calibri"/>
        <family val="2"/>
        <scheme val="minor"/>
      </rPr>
      <t>www.bavsevedou.zcu.cz</t>
    </r>
    <r>
      <rPr>
        <sz val="11"/>
        <rFont val="Calibri"/>
        <family val="2"/>
        <scheme val="minor"/>
      </rPr>
      <t xml:space="preserve"> o délce min. 60 mm a výšce 6 mm. </t>
    </r>
    <r>
      <rPr>
        <sz val="11"/>
        <color rgb="FFFF0000"/>
        <rFont val="Calibri"/>
        <family val="2"/>
        <scheme val="minor"/>
      </rPr>
      <t>Barva textu se preferuje černá. V krajním případě lez řešit kvalitní samolepkou / nálepkou.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Na krabicích se zbožím uvést název a číslo projektu + logo:
1) název projektu:   HR Award
2) číslo projektu:      CZ.02.2.69/0.0/0.0/16_028/0006188 
3) logolink z
</t>
    </r>
    <r>
      <rPr>
        <sz val="11"/>
        <color rgb="FF0000FF"/>
        <rFont val="Calibri"/>
        <family val="2"/>
        <scheme val="minor"/>
      </rPr>
      <t>https://opvvv.msmt.cz/media/msmt/uploads/OP_VVV/Pravidla_pro_publicitu/logolinky/Logolink_OP_VVV_hor_barva_cz.jpg</t>
    </r>
  </si>
  <si>
    <r>
      <rPr>
        <sz val="11"/>
        <rFont val="Calibri"/>
        <family val="2"/>
        <scheme val="minor"/>
      </rPr>
      <t xml:space="preserve">Digitální stopky s nylonovou šňůrkou na krk, včetně baterie.
Rozměr:  7-9 x 4-5 x 2-3 cm.
Barva: </t>
    </r>
    <r>
      <rPr>
        <b/>
        <sz val="11"/>
        <rFont val="Calibri"/>
        <family val="2"/>
        <scheme val="minor"/>
      </rPr>
      <t>kombinace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modré a stříbrné popřípadě kombinace černé a stříbrné nebo kombinace žluté a stříbrné.
Materiál: plast.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Potisk: panáček</t>
    </r>
    <r>
      <rPr>
        <sz val="11"/>
        <color theme="1"/>
        <rFont val="Calibri"/>
        <family val="2"/>
        <scheme val="minor"/>
      </rPr>
      <t xml:space="preserve"> s velkou hlavou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slogan</t>
    </r>
    <r>
      <rPr>
        <b/>
        <sz val="11"/>
        <color theme="1"/>
        <rFont val="Calibri"/>
        <family val="2"/>
        <scheme val="minor"/>
      </rPr>
      <t xml:space="preserve"> Bav se vědou</t>
    </r>
    <r>
      <rPr>
        <sz val="11"/>
        <color theme="1"/>
        <rFont val="Calibri"/>
        <family val="2"/>
        <scheme val="minor"/>
      </rPr>
      <t xml:space="preserve"> - v barvě černé popřípadě v barvě bílé, umístění na přední straně stopek.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Na krabicích se zbožím uvést název a číslo projektu + logo:
1) název projektu:   HR Award
2) číslo projektu:      CZ.02.2.69/0.0/0.0/16_028/0006188 
3) logolink z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00FF"/>
        <rFont val="Calibri"/>
        <family val="2"/>
        <scheme val="minor"/>
      </rPr>
      <t>https://opvvv.msmt.cz/media/msmt/uploads/OP_VVV/Pravidla_pro_publicitu/logolinky/Logolink_OP_VVV_hor_barva_cz.jpg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</si>
</sst>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8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2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3" borderId="2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textRotation="90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horizontal="left" vertical="center" wrapText="1" inden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7" xfId="0" applyFont="1" applyFill="1" applyBorder="1" applyAlignment="1" applyProtection="1">
      <alignment horizontal="left" vertical="center" wrapText="1" indent="1"/>
      <protection/>
    </xf>
    <xf numFmtId="0" fontId="0" fillId="6" borderId="6" xfId="0" applyNumberFormat="1" applyFont="1" applyFill="1" applyBorder="1" applyAlignment="1" applyProtection="1">
      <alignment vertical="center" wrapTex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6" borderId="7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left" vertical="center" wrapText="1" indent="1"/>
      <protection/>
    </xf>
    <xf numFmtId="3" fontId="0" fillId="6" borderId="10" xfId="0" applyNumberFormat="1" applyFill="1" applyBorder="1" applyAlignment="1" applyProtection="1">
      <alignment horizontal="center" vertical="center" wrapText="1"/>
      <protection/>
    </xf>
    <xf numFmtId="0" fontId="0" fillId="6" borderId="10" xfId="0" applyNumberForma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 horizontal="left" vertical="center" wrapText="1" indent="1"/>
      <protection/>
    </xf>
    <xf numFmtId="0" fontId="11" fillId="6" borderId="10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0" fillId="6" borderId="11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6" borderId="10" xfId="0" applyFont="1" applyFill="1" applyBorder="1" applyAlignment="1" applyProtection="1">
      <alignment horizontal="left" vertical="center" wrapText="1" indent="1"/>
      <protection/>
    </xf>
    <xf numFmtId="0" fontId="0" fillId="6" borderId="10" xfId="0" applyFont="1" applyFill="1" applyBorder="1" applyAlignment="1" applyProtection="1">
      <alignment horizontal="left" vertical="center" wrapText="1" indent="1"/>
      <protection/>
    </xf>
    <xf numFmtId="0" fontId="0" fillId="6" borderId="10" xfId="0" applyNumberFormat="1" applyFont="1" applyFill="1" applyBorder="1" applyAlignment="1" applyProtection="1">
      <alignment vertical="center" wrapText="1"/>
      <protection/>
    </xf>
    <xf numFmtId="164" fontId="0" fillId="6" borderId="10" xfId="0" applyNumberFormat="1" applyFill="1" applyBorder="1" applyAlignment="1" applyProtection="1">
      <alignment horizontal="right" vertical="center" inden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6" borderId="14" xfId="0" applyFont="1" applyFill="1" applyBorder="1" applyAlignment="1" applyProtection="1">
      <alignment horizontal="left" vertical="center" wrapText="1" indent="1"/>
      <protection/>
    </xf>
    <xf numFmtId="3" fontId="0" fillId="6" borderId="14" xfId="0" applyNumberFormat="1" applyFill="1" applyBorder="1" applyAlignment="1" applyProtection="1">
      <alignment horizontal="center" vertical="center" wrapText="1"/>
      <protection/>
    </xf>
    <xf numFmtId="0" fontId="0" fillId="6" borderId="14" xfId="0" applyNumberFormat="1" applyFill="1" applyBorder="1" applyAlignment="1" applyProtection="1">
      <alignment horizontal="center" vertical="center" wrapText="1"/>
      <protection/>
    </xf>
    <xf numFmtId="0" fontId="0" fillId="6" borderId="14" xfId="0" applyFont="1" applyFill="1" applyBorder="1" applyAlignment="1" applyProtection="1">
      <alignment horizontal="left" vertical="center" wrapText="1" indent="1"/>
      <protection/>
    </xf>
    <xf numFmtId="0" fontId="0" fillId="6" borderId="14" xfId="0" applyNumberFormat="1" applyFont="1" applyFill="1" applyBorder="1" applyAlignment="1" applyProtection="1">
      <alignment vertical="center" wrapTex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0" fillId="6" borderId="14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8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0" fillId="0" borderId="17" xfId="0" applyBorder="1" applyProtection="1">
      <protection/>
    </xf>
    <xf numFmtId="0" fontId="10" fillId="4" borderId="0" xfId="0" applyFont="1" applyFill="1" applyAlignment="1" applyProtection="1">
      <alignment horizontal="left" vertical="center" wrapText="1"/>
      <protection/>
    </xf>
    <xf numFmtId="0" fontId="10" fillId="4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/>
    </xf>
    <xf numFmtId="0" fontId="0" fillId="6" borderId="18" xfId="0" applyFont="1" applyFill="1" applyBorder="1" applyAlignment="1" applyProtection="1">
      <alignment horizontal="center" vertical="center" wrapText="1"/>
      <protection/>
    </xf>
    <xf numFmtId="0" fontId="0" fillId="6" borderId="19" xfId="0" applyFont="1" applyFill="1" applyBorder="1" applyAlignment="1" applyProtection="1">
      <alignment horizontal="center" vertical="center" wrapTex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0" fontId="0" fillId="6" borderId="18" xfId="0" applyFont="1" applyFill="1" applyBorder="1" applyAlignment="1" applyProtection="1">
      <alignment horizontal="center" vertical="center" wrapText="1"/>
      <protection/>
    </xf>
    <xf numFmtId="0" fontId="0" fillId="6" borderId="19" xfId="0" applyFont="1" applyFill="1" applyBorder="1" applyAlignment="1" applyProtection="1">
      <alignment horizontal="center" vertical="center" wrapTex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0" fontId="0" fillId="6" borderId="19" xfId="0" applyFont="1" applyFill="1" applyBorder="1" applyAlignment="1" applyProtection="1">
      <alignment horizontal="center" vertical="center" wrapTex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0" fontId="0" fillId="6" borderId="19" xfId="0" applyFont="1" applyFill="1" applyBorder="1" applyAlignment="1" applyProtection="1">
      <alignment horizontal="center" vertical="center" wrapTex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0" fontId="7" fillId="6" borderId="18" xfId="0" applyFont="1" applyFill="1" applyBorder="1" applyAlignment="1" applyProtection="1">
      <alignment horizontal="center" vertical="center" wrapText="1"/>
      <protection/>
    </xf>
    <xf numFmtId="0" fontId="7" fillId="6" borderId="19" xfId="0" applyFont="1" applyFill="1" applyBorder="1" applyAlignment="1" applyProtection="1">
      <alignment horizontal="center" vertical="center" wrapText="1"/>
      <protection/>
    </xf>
    <xf numFmtId="0" fontId="7" fillId="6" borderId="20" xfId="0" applyFont="1" applyFill="1" applyBorder="1" applyAlignment="1" applyProtection="1">
      <alignment horizontal="center" vertical="center" wrapText="1"/>
      <protection/>
    </xf>
    <xf numFmtId="0" fontId="0" fillId="6" borderId="18" xfId="0" applyFill="1" applyBorder="1" applyAlignment="1" applyProtection="1">
      <alignment horizontal="center" vertical="center" wrapText="1"/>
      <protection/>
    </xf>
    <xf numFmtId="0" fontId="0" fillId="6" borderId="19" xfId="0" applyFill="1" applyBorder="1" applyAlignment="1" applyProtection="1">
      <alignment horizontal="center" vertical="center" wrapText="1"/>
      <protection/>
    </xf>
    <xf numFmtId="0" fontId="0" fillId="6" borderId="20" xfId="0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5</xdr:row>
      <xdr:rowOff>219075</xdr:rowOff>
    </xdr:from>
    <xdr:ext cx="1485900" cy="1628775"/>
    <xdr:pic>
      <xdr:nvPicPr>
        <xdr:cNvPr id="17" name="image17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2638425"/>
          <a:ext cx="1485900" cy="1628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104775</xdr:colOff>
      <xdr:row>6</xdr:row>
      <xdr:rowOff>104775</xdr:rowOff>
    </xdr:from>
    <xdr:ext cx="1400175" cy="1695450"/>
    <xdr:pic>
      <xdr:nvPicPr>
        <xdr:cNvPr id="21" name="image29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5457825"/>
          <a:ext cx="1400175" cy="1695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1104900</xdr:colOff>
      <xdr:row>6</xdr:row>
      <xdr:rowOff>1924050</xdr:rowOff>
    </xdr:from>
    <xdr:ext cx="1562100" cy="1066800"/>
    <xdr:pic>
      <xdr:nvPicPr>
        <xdr:cNvPr id="22" name="image43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25475" y="7277100"/>
          <a:ext cx="15621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238125</xdr:colOff>
      <xdr:row>7</xdr:row>
      <xdr:rowOff>733425</xdr:rowOff>
    </xdr:from>
    <xdr:ext cx="1762125" cy="1276350"/>
    <xdr:pic>
      <xdr:nvPicPr>
        <xdr:cNvPr id="23" name="image23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58700" y="9286875"/>
          <a:ext cx="1762125" cy="1276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1762125</xdr:colOff>
      <xdr:row>7</xdr:row>
      <xdr:rowOff>657225</xdr:rowOff>
    </xdr:from>
    <xdr:ext cx="1485900" cy="1533525"/>
    <xdr:pic>
      <xdr:nvPicPr>
        <xdr:cNvPr id="24" name="image36.png" title="Obrázek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 rot="16200000">
          <a:off x="13982700" y="9210675"/>
          <a:ext cx="1485900" cy="1533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838200</xdr:colOff>
      <xdr:row>8</xdr:row>
      <xdr:rowOff>2419350</xdr:rowOff>
    </xdr:from>
    <xdr:ext cx="1543050" cy="990600"/>
    <xdr:pic>
      <xdr:nvPicPr>
        <xdr:cNvPr id="25" name="image9.png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58775" y="13677900"/>
          <a:ext cx="154305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276225</xdr:colOff>
      <xdr:row>8</xdr:row>
      <xdr:rowOff>142875</xdr:rowOff>
    </xdr:from>
    <xdr:ext cx="2152650" cy="1885950"/>
    <xdr:pic>
      <xdr:nvPicPr>
        <xdr:cNvPr id="26" name="image30.png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96800" y="11401425"/>
          <a:ext cx="2152650" cy="18859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857250</xdr:colOff>
      <xdr:row>5</xdr:row>
      <xdr:rowOff>2276475</xdr:rowOff>
    </xdr:from>
    <xdr:to>
      <xdr:col>6</xdr:col>
      <xdr:colOff>2752725</xdr:colOff>
      <xdr:row>5</xdr:row>
      <xdr:rowOff>2476500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77825" y="4695825"/>
          <a:ext cx="1895475" cy="19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zoomScale="62" zoomScaleNormal="62" workbookViewId="0" topLeftCell="A13">
      <selection activeCell="K9" sqref="K9"/>
    </sheetView>
  </sheetViews>
  <sheetFormatPr defaultColWidth="9.140625" defaultRowHeight="15"/>
  <cols>
    <col min="1" max="1" width="1.421875" style="2" bestFit="1" customWidth="1"/>
    <col min="2" max="2" width="5.7109375" style="2" bestFit="1" customWidth="1"/>
    <col min="3" max="3" width="37.7109375" style="4" bestFit="1" customWidth="1"/>
    <col min="4" max="4" width="11.00390625" style="66" customWidth="1"/>
    <col min="5" max="5" width="10.7109375" style="3" customWidth="1"/>
    <col min="6" max="6" width="116.7109375" style="4" customWidth="1"/>
    <col min="7" max="7" width="46.421875" style="4" customWidth="1"/>
    <col min="8" max="8" width="17.7109375" style="4" hidden="1" customWidth="1"/>
    <col min="9" max="9" width="24.00390625" style="2" bestFit="1" customWidth="1"/>
    <col min="10" max="10" width="23.140625" style="2" customWidth="1"/>
    <col min="11" max="11" width="20.7109375" style="2" bestFit="1" customWidth="1"/>
    <col min="12" max="12" width="19.7109375" style="2" customWidth="1"/>
    <col min="13" max="13" width="20.28125" style="2" customWidth="1"/>
    <col min="14" max="14" width="19.00390625" style="2" customWidth="1"/>
    <col min="15" max="15" width="54.57421875" style="2" customWidth="1"/>
    <col min="16" max="16" width="21.00390625" style="2" hidden="1" customWidth="1"/>
    <col min="17" max="17" width="34.57421875" style="2" customWidth="1"/>
    <col min="18" max="18" width="42.7109375" style="2" customWidth="1"/>
    <col min="19" max="19" width="29.57421875" style="2" customWidth="1"/>
    <col min="20" max="20" width="14.57421875" style="2" hidden="1" customWidth="1"/>
    <col min="21" max="21" width="26.140625" style="5" customWidth="1"/>
    <col min="22" max="16384" width="9.140625" style="2" customWidth="1"/>
  </cols>
  <sheetData>
    <row r="1" spans="2:4" ht="40.9" customHeight="1">
      <c r="B1" s="75" t="s">
        <v>28</v>
      </c>
      <c r="C1" s="76"/>
      <c r="D1" s="76"/>
    </row>
    <row r="2" spans="2:16" ht="20.1" customHeight="1">
      <c r="B2" s="6"/>
      <c r="C2" s="7" t="s">
        <v>0</v>
      </c>
      <c r="D2" s="8"/>
      <c r="E2" s="8"/>
      <c r="F2" s="8"/>
      <c r="G2" s="9"/>
      <c r="H2" s="9"/>
      <c r="I2" s="9"/>
      <c r="J2" s="9"/>
      <c r="K2" s="9"/>
      <c r="L2" s="9"/>
      <c r="N2" s="10"/>
      <c r="O2" s="10"/>
      <c r="P2" s="10"/>
    </row>
    <row r="3" spans="2:12" ht="20.1" customHeight="1" thickBot="1">
      <c r="B3" s="11"/>
      <c r="C3" s="12" t="s">
        <v>1</v>
      </c>
      <c r="D3" s="8"/>
      <c r="E3" s="8"/>
      <c r="F3" s="8"/>
      <c r="G3" s="8"/>
      <c r="H3" s="13"/>
      <c r="I3" s="14"/>
      <c r="J3" s="14"/>
      <c r="L3" s="14"/>
    </row>
    <row r="4" spans="2:21" ht="34.5" customHeight="1" thickBot="1">
      <c r="B4" s="15"/>
      <c r="C4" s="16"/>
      <c r="D4" s="17"/>
      <c r="E4" s="17"/>
      <c r="F4" s="13"/>
      <c r="G4" s="13"/>
      <c r="H4" s="18"/>
      <c r="J4" s="19" t="s">
        <v>2</v>
      </c>
      <c r="U4" s="20"/>
    </row>
    <row r="5" spans="2:21" ht="76.5" thickBot="1" thickTop="1">
      <c r="B5" s="21" t="s">
        <v>3</v>
      </c>
      <c r="C5" s="22" t="s">
        <v>27</v>
      </c>
      <c r="D5" s="22" t="s">
        <v>4</v>
      </c>
      <c r="E5" s="22" t="s">
        <v>17</v>
      </c>
      <c r="F5" s="22" t="s">
        <v>16</v>
      </c>
      <c r="G5" s="1" t="s">
        <v>14</v>
      </c>
      <c r="H5" s="22" t="s">
        <v>18</v>
      </c>
      <c r="I5" s="22" t="s">
        <v>5</v>
      </c>
      <c r="J5" s="23" t="s">
        <v>6</v>
      </c>
      <c r="K5" s="24" t="s">
        <v>7</v>
      </c>
      <c r="L5" s="24" t="s">
        <v>8</v>
      </c>
      <c r="M5" s="22" t="s">
        <v>19</v>
      </c>
      <c r="N5" s="22" t="s">
        <v>20</v>
      </c>
      <c r="O5" s="22" t="s">
        <v>34</v>
      </c>
      <c r="P5" s="22" t="s">
        <v>21</v>
      </c>
      <c r="Q5" s="24" t="s">
        <v>22</v>
      </c>
      <c r="R5" s="22" t="s">
        <v>23</v>
      </c>
      <c r="S5" s="22" t="s">
        <v>26</v>
      </c>
      <c r="T5" s="22" t="s">
        <v>24</v>
      </c>
      <c r="U5" s="22" t="s">
        <v>25</v>
      </c>
    </row>
    <row r="6" spans="1:21" ht="231" customHeight="1" thickTop="1">
      <c r="A6" s="25"/>
      <c r="B6" s="26">
        <v>1</v>
      </c>
      <c r="C6" s="27" t="s">
        <v>29</v>
      </c>
      <c r="D6" s="28">
        <v>100</v>
      </c>
      <c r="E6" s="29" t="s">
        <v>15</v>
      </c>
      <c r="F6" s="30" t="s">
        <v>41</v>
      </c>
      <c r="G6" s="31"/>
      <c r="H6" s="32">
        <f aca="true" t="shared" si="0" ref="H6:H9">D6*I6</f>
        <v>10000</v>
      </c>
      <c r="I6" s="33">
        <v>100</v>
      </c>
      <c r="J6" s="67">
        <v>78</v>
      </c>
      <c r="K6" s="34">
        <f aca="true" t="shared" si="1" ref="K6">D6*J6</f>
        <v>7800</v>
      </c>
      <c r="L6" s="35" t="str">
        <f aca="true" t="shared" si="2" ref="L6">IF(ISNUMBER(J6),IF(J6&gt;I6,"NEVYHOVUJE","VYHOVUJE")," ")</f>
        <v>VYHOVUJE</v>
      </c>
      <c r="M6" s="82" t="s">
        <v>38</v>
      </c>
      <c r="N6" s="85" t="s">
        <v>33</v>
      </c>
      <c r="O6" s="82" t="s">
        <v>35</v>
      </c>
      <c r="P6" s="85"/>
      <c r="Q6" s="82" t="s">
        <v>36</v>
      </c>
      <c r="R6" s="82" t="s">
        <v>37</v>
      </c>
      <c r="S6" s="92">
        <v>20</v>
      </c>
      <c r="T6" s="85"/>
      <c r="U6" s="95" t="s">
        <v>13</v>
      </c>
    </row>
    <row r="7" spans="1:21" ht="252" customHeight="1">
      <c r="A7" s="25"/>
      <c r="B7" s="36">
        <v>2</v>
      </c>
      <c r="C7" s="37" t="s">
        <v>30</v>
      </c>
      <c r="D7" s="38">
        <v>100</v>
      </c>
      <c r="E7" s="39" t="s">
        <v>15</v>
      </c>
      <c r="F7" s="40" t="s">
        <v>42</v>
      </c>
      <c r="G7" s="41"/>
      <c r="H7" s="42">
        <f t="shared" si="0"/>
        <v>11000</v>
      </c>
      <c r="I7" s="43">
        <v>110</v>
      </c>
      <c r="J7" s="68">
        <v>37</v>
      </c>
      <c r="K7" s="44">
        <f aca="true" t="shared" si="3" ref="K7">D7*J7</f>
        <v>3700</v>
      </c>
      <c r="L7" s="45" t="str">
        <f aca="true" t="shared" si="4" ref="L7">IF(ISNUMBER(J7),IF(J7&gt;I7,"NEVYHOVUJE","VYHOVUJE")," ")</f>
        <v>VYHOVUJE</v>
      </c>
      <c r="M7" s="83"/>
      <c r="N7" s="86"/>
      <c r="O7" s="88"/>
      <c r="P7" s="86"/>
      <c r="Q7" s="90"/>
      <c r="R7" s="90"/>
      <c r="S7" s="93"/>
      <c r="T7" s="86"/>
      <c r="U7" s="96"/>
    </row>
    <row r="8" spans="1:21" ht="213" customHeight="1">
      <c r="A8" s="25"/>
      <c r="B8" s="36">
        <v>3</v>
      </c>
      <c r="C8" s="46" t="s">
        <v>31</v>
      </c>
      <c r="D8" s="38">
        <v>100</v>
      </c>
      <c r="E8" s="39" t="s">
        <v>15</v>
      </c>
      <c r="F8" s="47" t="s">
        <v>39</v>
      </c>
      <c r="G8" s="48"/>
      <c r="H8" s="42">
        <f t="shared" si="0"/>
        <v>9000</v>
      </c>
      <c r="I8" s="49">
        <v>90</v>
      </c>
      <c r="J8" s="69">
        <v>57</v>
      </c>
      <c r="K8" s="44">
        <f aca="true" t="shared" si="5" ref="K8:K9">D8*J8</f>
        <v>5700</v>
      </c>
      <c r="L8" s="45" t="str">
        <f aca="true" t="shared" si="6" ref="L8:L9">IF(ISNUMBER(J8),IF(J8&gt;I8,"NEVYHOVUJE","VYHOVUJE")," ")</f>
        <v>VYHOVUJE</v>
      </c>
      <c r="M8" s="83"/>
      <c r="N8" s="86"/>
      <c r="O8" s="88"/>
      <c r="P8" s="86"/>
      <c r="Q8" s="90"/>
      <c r="R8" s="90"/>
      <c r="S8" s="93"/>
      <c r="T8" s="86"/>
      <c r="U8" s="96"/>
    </row>
    <row r="9" spans="1:21" ht="287.25" customHeight="1" thickBot="1">
      <c r="A9" s="25"/>
      <c r="B9" s="50">
        <v>4</v>
      </c>
      <c r="C9" s="51" t="s">
        <v>32</v>
      </c>
      <c r="D9" s="52">
        <v>200</v>
      </c>
      <c r="E9" s="53" t="s">
        <v>15</v>
      </c>
      <c r="F9" s="54" t="s">
        <v>40</v>
      </c>
      <c r="G9" s="55"/>
      <c r="H9" s="56">
        <f t="shared" si="0"/>
        <v>4400</v>
      </c>
      <c r="I9" s="57">
        <v>22</v>
      </c>
      <c r="J9" s="70">
        <v>14</v>
      </c>
      <c r="K9" s="58">
        <f t="shared" si="5"/>
        <v>2800</v>
      </c>
      <c r="L9" s="59" t="str">
        <f t="shared" si="6"/>
        <v>VYHOVUJE</v>
      </c>
      <c r="M9" s="84"/>
      <c r="N9" s="87"/>
      <c r="O9" s="89"/>
      <c r="P9" s="87"/>
      <c r="Q9" s="91"/>
      <c r="R9" s="91"/>
      <c r="S9" s="94"/>
      <c r="T9" s="87"/>
      <c r="U9" s="97"/>
    </row>
    <row r="10" spans="3:11" ht="13.5" customHeight="1" thickBot="1" thickTop="1">
      <c r="C10" s="2"/>
      <c r="D10" s="2"/>
      <c r="E10" s="2"/>
      <c r="F10" s="2"/>
      <c r="G10" s="2"/>
      <c r="H10" s="2"/>
      <c r="K10" s="60"/>
    </row>
    <row r="11" spans="2:21" ht="60.75" customHeight="1" thickBot="1" thickTop="1">
      <c r="B11" s="77" t="s">
        <v>9</v>
      </c>
      <c r="C11" s="78"/>
      <c r="D11" s="78"/>
      <c r="E11" s="78"/>
      <c r="F11" s="78"/>
      <c r="G11" s="78"/>
      <c r="H11" s="61"/>
      <c r="I11" s="62" t="s">
        <v>10</v>
      </c>
      <c r="J11" s="79" t="s">
        <v>11</v>
      </c>
      <c r="K11" s="80"/>
      <c r="L11" s="81"/>
      <c r="M11" s="18"/>
      <c r="N11" s="18"/>
      <c r="O11" s="18"/>
      <c r="P11" s="18"/>
      <c r="Q11" s="18"/>
      <c r="R11" s="18"/>
      <c r="S11" s="18"/>
      <c r="T11" s="18"/>
      <c r="U11" s="63"/>
    </row>
    <row r="12" spans="2:12" ht="33" customHeight="1" thickBot="1" thickTop="1">
      <c r="B12" s="71" t="s">
        <v>12</v>
      </c>
      <c r="C12" s="71"/>
      <c r="D12" s="71"/>
      <c r="E12" s="71"/>
      <c r="F12" s="71"/>
      <c r="G12" s="71"/>
      <c r="H12" s="64"/>
      <c r="I12" s="65">
        <f>SUM(H6:H9)</f>
        <v>34400</v>
      </c>
      <c r="J12" s="72">
        <f>SUM(K6:K9)</f>
        <v>20000</v>
      </c>
      <c r="K12" s="73"/>
      <c r="L12" s="74"/>
    </row>
    <row r="13" ht="14.25" customHeight="1" thickTop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AZBcyHPDwlFl1YXt61fSTUZpscxk3lE4OX5odg5xHEUkxWWxrWhrII8WlHFtrsr5K50PT6+t3ZExGxFXkIo2IQ==" saltValue="P7+DuW65f/9pC8YkMgiV8g==" spinCount="100000" sheet="1" objects="1" scenarios="1"/>
  <mergeCells count="14">
    <mergeCell ref="T6:T9"/>
    <mergeCell ref="U6:U9"/>
    <mergeCell ref="P6:P9"/>
    <mergeCell ref="Q6:Q9"/>
    <mergeCell ref="M6:M9"/>
    <mergeCell ref="N6:N9"/>
    <mergeCell ref="O6:O9"/>
    <mergeCell ref="R6:R9"/>
    <mergeCell ref="S6:S9"/>
    <mergeCell ref="B12:G12"/>
    <mergeCell ref="J12:L12"/>
    <mergeCell ref="B1:D1"/>
    <mergeCell ref="B11:G11"/>
    <mergeCell ref="J11:L11"/>
  </mergeCells>
  <conditionalFormatting sqref="D6:D9 B6:B9">
    <cfRule type="containsBlanks" priority="44" dxfId="6">
      <formula>LEN(TRIM(B6))=0</formula>
    </cfRule>
  </conditionalFormatting>
  <conditionalFormatting sqref="B6:B9">
    <cfRule type="cellIs" priority="39" dxfId="5" operator="greaterThanOrEqual">
      <formula>1</formula>
    </cfRule>
  </conditionalFormatting>
  <conditionalFormatting sqref="T6:U6 L6:L9">
    <cfRule type="cellIs" priority="36" dxfId="4" operator="equal">
      <formula>"VYHOVUJE"</formula>
    </cfRule>
  </conditionalFormatting>
  <conditionalFormatting sqref="T6:U6 L6:L9">
    <cfRule type="cellIs" priority="35" dxfId="3" operator="equal">
      <formula>"NEVYHOVUJE"</formula>
    </cfRule>
  </conditionalFormatting>
  <conditionalFormatting sqref="J6:J9">
    <cfRule type="containsBlanks" priority="6" dxfId="2">
      <formula>LEN(TRIM(J6))=0</formula>
    </cfRule>
  </conditionalFormatting>
  <conditionalFormatting sqref="J6:J9">
    <cfRule type="notContainsBlanks" priority="5" dxfId="1">
      <formula>LEN(TRIM(J6))&gt;0</formula>
    </cfRule>
  </conditionalFormatting>
  <conditionalFormatting sqref="J6:J9">
    <cfRule type="notContainsBlanks" priority="4" dxfId="0">
      <formula>LEN(TRIM(J6))&gt;0</formula>
    </cfRule>
  </conditionalFormatting>
  <dataValidations count="3">
    <dataValidation type="list" allowBlank="1" showInputMessage="1" showErrorMessage="1" sqref="N6">
      <formula1>"ANO,NE"</formula1>
    </dataValidation>
    <dataValidation type="list" showInputMessage="1" showErrorMessage="1" sqref="E6:E9">
      <formula1>"ks,bal,sada,"</formula1>
    </dataValidation>
    <dataValidation type="list" allowBlank="1" showInputMessage="1" showErrorMessage="1" sqref="U6">
      <formula1>#REF!</formula1>
    </dataValidation>
  </dataValidations>
  <printOptions/>
  <pageMargins left="0.11811023622047245" right="0" top="0.15748031496062992" bottom="0.07874015748031496" header="0.11811023622047245" footer="0.15748031496062992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Libor Novák</cp:lastModifiedBy>
  <cp:lastPrinted>2021-07-13T10:33:27Z</cp:lastPrinted>
  <dcterms:created xsi:type="dcterms:W3CDTF">2014-03-05T12:43:32Z</dcterms:created>
  <dcterms:modified xsi:type="dcterms:W3CDTF">2021-07-29T12:19:02Z</dcterms:modified>
  <cp:category/>
  <cp:version/>
  <cp:contentType/>
  <cp:contentStatus/>
  <cp:revision>1</cp:revision>
</cp:coreProperties>
</file>