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D:\O\AV\027\1 výzva\"/>
    </mc:Choice>
  </mc:AlternateContent>
  <xr:revisionPtr revIDLastSave="0" documentId="13_ncr:1_{7CE47A7C-70C7-4B41-8DE7-629D8238DF3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<sst xmlns="http://schemas.openxmlformats.org/spreadsheetml/2006/main" count="38" uniqueCount="36">
  <si>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</si>
  <si>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</si>
  <si>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</si>
  <si>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</si>
  <si>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</si>
  <si>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</si>
  <si>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</si>
  <si>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</si>
  <si>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</si>
  <si>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</si>
  <si>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</si>
  <si>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</si>
  <si>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</si>
  <si>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</si>
  <si>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</si>
  <si>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</si>
  <si>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</si>
  <si>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</si>
  <si>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</si>
  <si>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</si>
  <si>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</si>
  <si>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</si>
  <si>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</si>
  <si>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</si>
  <si>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</si>
  <si>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</si>
  <si>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</si>
  <si>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</si>
  <si>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027 - 2021</t>
  </si>
  <si>
    <t>Bezdrátová náhlavní sluchátka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</si>
  <si>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</si>
  <si>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</si>
  <si>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SecureFlex
 TK01030078 </t>
  </si>
  <si>
    <t>Ing. Markéta Lintimerová,
Tel.: 37763 2543</t>
  </si>
  <si>
    <t>Technická 8, 
301 00 Plzeň,
budova Fakulty aplikovaných věd - Nové technologie pro informační společnost, 
místnost UN 526</t>
  </si>
  <si>
    <t>Bezdrátová, bluetooth min. v5.0.
S možností současného připojení alespoň dvou zařízení.
Výdrž alespoň 35 h.
Bezdrátový dosah min. 25 m.
Konektor (dongle) USB Type-A.
Stereo, frekvenční rozsah min. 20 Hz - 20 kHz.
Sklápěcí mikrofon s potlačením šumu a frekvenčním rozsahem min. 100 Hz - 14 kHz.
Certifikovaná pro Microsoft Teams.
Barva se preferuje černá.
Včetně nabíjecí stanice.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</si>
</sst>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5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78" zoomScaleNormal="78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87.5703125" style="1" customWidth="1"/>
    <col min="7" max="7" width="27.85546875" style="1" customWidth="1"/>
    <col min="8" max="8" width="25.140625" style="1" customWidth="1"/>
    <col min="9" max="9" width="21.42578125" style="1" customWidth="1"/>
    <col min="10" max="10" width="16.5703125" style="1" customWidth="1"/>
    <col min="11" max="11" width="37" style="5" customWidth="1"/>
    <col min="12" max="12" width="26.5703125" style="5" customWidth="1"/>
    <col min="13" max="13" width="42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5.140625" style="5" hidden="1" customWidth="1"/>
    <col min="21" max="21" width="36.28515625" style="4" customWidth="1"/>
    <col min="22" max="16384" width="9.140625" style="5"/>
  </cols>
  <sheetData>
    <row r="1" spans="1:21" ht="42.6" customHeight="1" x14ac:dyDescent="0.25">
      <c r="B1" s="64" t="s">
        <v>28</v>
      </c>
      <c r="C1" s="65"/>
      <c r="D1" s="65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25</v>
      </c>
      <c r="I6" s="34" t="s">
        <v>16</v>
      </c>
      <c r="J6" s="34" t="s">
        <v>17</v>
      </c>
      <c r="K6" s="24" t="s">
        <v>31</v>
      </c>
      <c r="L6" s="38" t="s">
        <v>18</v>
      </c>
      <c r="M6" s="34" t="s">
        <v>19</v>
      </c>
      <c r="N6" s="34" t="s">
        <v>20</v>
      </c>
      <c r="O6" s="34" t="s">
        <v>21</v>
      </c>
      <c r="P6" s="24" t="s">
        <v>6</v>
      </c>
      <c r="Q6" s="25" t="s">
        <v>7</v>
      </c>
      <c r="R6" s="58" t="s">
        <v>8</v>
      </c>
      <c r="S6" s="58" t="s">
        <v>9</v>
      </c>
      <c r="T6" s="34" t="s">
        <v>22</v>
      </c>
      <c r="U6" s="34" t="s">
        <v>23</v>
      </c>
    </row>
    <row r="7" spans="1:21" ht="265.5" customHeight="1" thickTop="1" thickBot="1" x14ac:dyDescent="0.3">
      <c r="A7" s="26"/>
      <c r="B7" s="43">
        <v>1</v>
      </c>
      <c r="C7" s="54" t="s">
        <v>29</v>
      </c>
      <c r="D7" s="45">
        <v>2</v>
      </c>
      <c r="E7" s="46"/>
      <c r="F7" s="55" t="s">
        <v>35</v>
      </c>
      <c r="G7" s="71"/>
      <c r="H7" s="47"/>
      <c r="I7" s="44" t="s">
        <v>24</v>
      </c>
      <c r="J7" s="48" t="s">
        <v>30</v>
      </c>
      <c r="K7" s="54" t="s">
        <v>32</v>
      </c>
      <c r="L7" s="54" t="s">
        <v>33</v>
      </c>
      <c r="M7" s="54" t="s">
        <v>34</v>
      </c>
      <c r="N7" s="49">
        <v>14</v>
      </c>
      <c r="O7" s="50">
        <f>D7*P7</f>
        <v>11000</v>
      </c>
      <c r="P7" s="51">
        <v>5500</v>
      </c>
      <c r="Q7" s="72"/>
      <c r="R7" s="52">
        <f>D7*Q7</f>
        <v>0</v>
      </c>
      <c r="S7" s="53" t="str">
        <f t="shared" ref="S7" si="0">IF(ISNUMBER(Q7), IF(Q7&gt;P7,"NEVYHOVUJE","VYHOVUJE")," ")</f>
        <v xml:space="preserve"> </v>
      </c>
      <c r="T7" s="46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6" t="s">
        <v>27</v>
      </c>
      <c r="C9" s="67"/>
      <c r="D9" s="67"/>
      <c r="E9" s="67"/>
      <c r="F9" s="67"/>
      <c r="G9" s="67"/>
      <c r="H9" s="57"/>
      <c r="I9" s="27"/>
      <c r="J9" s="27"/>
      <c r="K9" s="27"/>
      <c r="L9" s="8"/>
      <c r="M9" s="8"/>
      <c r="N9" s="28"/>
      <c r="O9" s="28"/>
      <c r="P9" s="29" t="s">
        <v>10</v>
      </c>
      <c r="Q9" s="68" t="s">
        <v>11</v>
      </c>
      <c r="R9" s="69"/>
      <c r="S9" s="70"/>
      <c r="T9" s="22"/>
      <c r="U9" s="30"/>
    </row>
    <row r="10" spans="1:21" ht="33" customHeight="1" thickTop="1" thickBot="1" x14ac:dyDescent="0.3">
      <c r="B10" s="59" t="s">
        <v>26</v>
      </c>
      <c r="C10" s="60"/>
      <c r="D10" s="60"/>
      <c r="E10" s="60"/>
      <c r="F10" s="60"/>
      <c r="G10" s="60"/>
      <c r="H10" s="56"/>
      <c r="I10" s="31"/>
      <c r="L10" s="12"/>
      <c r="M10" s="12"/>
      <c r="N10" s="32"/>
      <c r="O10" s="32"/>
      <c r="P10" s="33">
        <f>SUM(O7:O7)</f>
        <v>11000</v>
      </c>
      <c r="Q10" s="61">
        <f>SUM(R7:R7)</f>
        <v>0</v>
      </c>
      <c r="R10" s="62"/>
      <c r="S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h2mUhxGQak8aIANnKpJOcbyp+L+MDG7waoUVw1TORgRjemVnDkUtMntvOuZoY87obJhcFkXVRoZ33NQV8KoU7A==" saltValue="FM6jq5gdzmUkvH9/aDdA+w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D7">
    <cfRule type="containsBlanks" dxfId="7" priority="51">
      <formula>LEN(TRIM(D7))=0</formula>
    </cfRule>
  </conditionalFormatting>
  <conditionalFormatting sqref="S7">
    <cfRule type="cellIs" dxfId="6" priority="43" operator="equal">
      <formula>"VYHOVUJE"</formula>
    </cfRule>
  </conditionalFormatting>
  <conditionalFormatting sqref="S7">
    <cfRule type="cellIs" dxfId="5" priority="42" operator="equal">
      <formula>"NEVYHOVUJE"</formula>
    </cfRule>
  </conditionalFormatting>
  <conditionalFormatting sqref="G7 Q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Q7">
    <cfRule type="notContainsBlanks" dxfId="2" priority="21">
      <formula>LEN(TRIM(G7))&gt;0</formula>
    </cfRule>
  </conditionalFormatting>
  <conditionalFormatting sqref="G7 Q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2021-08-02T08:43:45Z</dcterms:modified>
</cp:coreProperties>
</file>