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/>
  <mc:AlternateContent xmlns:mc="http://schemas.openxmlformats.org/markup-compatibility/2006">
    <mc:Choice Requires="x15">
      <x15ac:absPath xmlns:x15ac="http://schemas.microsoft.com/office/spreadsheetml/2010/11/ac" url="D:\USERS\vitkov\VT\VT 2021\091\1 výzva\"/>
    </mc:Choice>
  </mc:AlternateContent>
  <xr:revisionPtr revIDLastSave="0" documentId="13_ncr:1_{B53A9A27-7E19-495B-B0BB-ABD06DDE337E}" xr6:coauthVersionLast="36" xr6:coauthVersionMax="47" xr10:uidLastSave="{00000000-0000-0000-0000-000000000000}"/>
  <bookViews>
    <workbookView xWindow="0" yWindow="0" windowWidth="23040" windowHeight="9060" tabRatio="753" xr2:uid="{00000000-000D-0000-FFFF-FFFF00000000}"/>
  </bookViews>
  <sheets>
    <sheet name="Výpočetní technika" sheetId="1" r:id="rId1"/>
  </sheets>
  <definedNames>
    <definedName name="_xlnm.Print_Area" localSheetId="0">'Výpočetní technika'!$B$1:$T$17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P8" i="1" l="1"/>
  <c r="P7" i="1" l="1"/>
  <c r="Q11" i="1" s="1"/>
  <c r="S7" i="1" l="1"/>
  <c r="R11" i="1" s="1"/>
  <c r="T7" i="1"/>
</calcChain>
</file>

<file path=xl/sharedStrings.xml><?xml version="1.0" encoding="utf-8"?>
<sst xmlns="http://schemas.openxmlformats.org/spreadsheetml/2006/main" count="45" uniqueCount="42">
  <si>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</si>
  <si>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</si>
  <si>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</si>
  <si>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</si>
  <si>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</si>
  <si>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</si>
  <si>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</si>
  <si>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</si>
  <si>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</si>
  <si>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</si>
  <si>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</si>
  <si>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</si>
  <si>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</si>
  <si>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</si>
  <si>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</si>
  <si>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</si>
  <si>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</si>
  <si>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</si>
  <si>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</si>
  <si>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</si>
  <si>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</si>
  <si>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</si>
  <si>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</si>
  <si>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</si>
  <si>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</si>
  <si>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</si>
  <si>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</si>
  <si>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</si>
  <si>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</si>
  <si>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091 - 2021 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</si>
  <si>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</si>
  <si>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</si>
  <si>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</si>
  <si>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Záruka na zboží min. 36 měsíců, servis NBD on-site.</t>
  </si>
  <si>
    <t>Technická 8,  
301 00 Plzeň,
Fakulta aplikovaných věd -
Katedra informatiky a výpočetní techniky, 
místnost UC 356</t>
  </si>
  <si>
    <t>Helena Ptáčková, 
Tel.: 37763 2463</t>
  </si>
  <si>
    <t>Počítač včetně monitoru, klávesnice a myši</t>
  </si>
  <si>
    <t>Samostatná faktura - u pol.č. 2 do faktury prosíme rozdělit nabídkovou cenu na cenu PC a cenu monitoru.</t>
  </si>
  <si>
    <t>Notebook 15" - 15,6"</t>
  </si>
  <si>
    <r>
      <t>Výkon procesoru v Passmark CPU minimálně 12 000 bodů dle</t>
    </r>
    <r>
      <rPr>
        <i/>
        <sz val="11"/>
        <color theme="1"/>
        <rFont val="Calibri"/>
        <family val="2"/>
        <charset val="238"/>
        <scheme val="minor"/>
      </rPr>
      <t xml:space="preserve"> https://www.cpubenchmark.net.</t>
    </r>
    <r>
      <rPr>
        <sz val="11"/>
        <color theme="1"/>
        <rFont val="Calibri"/>
        <family val="2"/>
        <charset val="238"/>
        <scheme val="minor"/>
      </rPr>
      <t xml:space="preserve">
Paměť RAM typu DDR4 (nebo lepší) s minimální kapacitou 16GB.
Pevný disk SSD s minimální kapacitou 1TB.
Display s minimálním rozlišením 1920x1080 a uhlopříčkou 15 - 15,6", technologie IPS, MVA, nebo jejich deriváty (Ne TN), obnovovací frekvence minimálně 120Hz.
Dedikovaná grafická karta s minimálně 6GB paměti DDR6; podpora minimálně CUDA 7.
Webkamera integrovaná s minimálním rozlišením 720p.
Gigabitový port pro LAN, Wifi 802.11ax; Bluetooth.
Stereo reproduktory.
Podsvícená klávesnice s numerickou částí.
Minimálně 2x USB v verzi 3.x a 1x USB-C; HDMI; DisplayPort; RJ-45; čtečka paměťových karet.
Čtečka otisků prstů.
Kapacita baterie minimálně 68Wh.
OS Windows 10 64-bit Professional s českou lokalizací - OS Windows požadujeme z důvodu kompatibility s interními aplikacemi ZČU (Stag, Magion,...).
Hmotnost maximálně 3kg.
Záruka minimálně 3 roky NBD on-site.</t>
    </r>
  </si>
  <si>
    <r>
      <t xml:space="preserve">64bitový procesor v sestavě minimálně s výkonem 17 000 bodů dle </t>
    </r>
    <r>
      <rPr>
        <i/>
        <sz val="11"/>
        <color theme="1"/>
        <rFont val="Calibri"/>
        <family val="2"/>
        <charset val="238"/>
        <scheme val="minor"/>
      </rPr>
      <t>www.cpubenchmark.net</t>
    </r>
    <r>
      <rPr>
        <sz val="11"/>
        <color theme="1"/>
        <rFont val="Calibri"/>
        <family val="2"/>
        <charset val="238"/>
        <scheme val="minor"/>
      </rPr>
      <t xml:space="preserve">, min. 8 jader.
Operační paměť typu DDR4 minimálně 32GB.
SSD disk o kapacitě minimálně 1TB (využívající rozhraní SATA 6 Gb/s či M.2 slot) + HDD disk o kapacitě minimálně 1TB (využívající rozhraní SATA 6 Gb/s či M.2 slot).
Síťová karta s rychlostí minimálně 1Gbit/s (při vyšší zpětná kompatibilita 1Gbit/s) s podporou PXE.
USB-C 3.1 gen 1, nebo lepší.
Celkově minimálně 4x USB 3.x + minimálně 1x USB-C + minimálně 2x USB 2.0.
V přední části case přístupné z předchozích uvedených portů minimálně: 2x USB 3.x.
Case typu tower nesmí být plombovaná a musí umožňovat beznástrojové otevření.
Existence ovladačů pro OS Windows 10 (32 i 64 bit).
Existence ovladačů pro OS Linux.
Podpora prostřednictvím internetu musí umožňovat stahování ovladačů a manuálu z internetu adresně pro konkrétní zadaný typ (sériové číslo) zařízení.
PC umožní současné připojení a obsluhu 2 monitorů, resp. 1x monitor, 1x HDMI datový projektor.
Podpora bootování z USB.
Záruka na PC minimálně 3 roky NBD on-site.
Operační systém Windows 10 Pro s českou lokalizací - OS Windows požadujeme z důvodu kompatibility s interními aplikacemi ZČU (Stag, Magion,...).
Součástí sestavy je </t>
    </r>
    <r>
      <rPr>
        <b/>
        <sz val="11"/>
        <color theme="1"/>
        <rFont val="Calibri"/>
        <family val="2"/>
        <charset val="238"/>
        <scheme val="minor"/>
      </rPr>
      <t>klávesnice CZ a optická myš.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Včetně monitoru</t>
    </r>
    <r>
      <rPr>
        <sz val="11"/>
        <color theme="1"/>
        <rFont val="Calibri"/>
        <family val="2"/>
        <charset val="238"/>
        <scheme val="minor"/>
      </rPr>
      <t>:
Velikost úhlopříčky min. 27", rozlišení min. 1920x1080, typ panelu MVA, IPS nebo obdobná technologie pozorovacími úhly alespoň 175° vodorovně i svisle.
Konektory pro připojení monitoru min. 1 port HDMI, 1 port DisplayPort.
Včetně kabelu pro digitální propojení PC a monitoru.
Nastavitelná výška monitoru.
Záruka na monitor min. 3 roky NBD on-site.</t>
    </r>
  </si>
  <si>
    <t>Název projektu: Výzkum a vývoj inteligentního systému PAS pro ochranu zdraví na pracovišti a zlepšení pracovních podmínek
Číslo projektu: CZ.01.1.02/0.0/0.0/19_262/0020048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</si>
</sst>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4" fillId="0" borderId="0"/>
  </cellStyleXfs>
  <cellXfs count="9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2" fillId="6" borderId="16" xfId="0" applyFont="1" applyFill="1" applyBorder="1" applyAlignment="1">
      <alignment horizontal="left" vertical="center" wrapText="1"/>
    </xf>
    <xf numFmtId="0" fontId="2" fillId="6" borderId="1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19" fillId="0" borderId="0" xfId="2" applyFont="1" applyAlignment="1">
      <alignment horizontal="left" vertical="center" wrapText="1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 applyProtection="1">
      <alignment horizontal="left" vertical="center" wrapText="1" indent="1"/>
      <protection locked="0"/>
    </xf>
    <xf numFmtId="0" fontId="10" fillId="4" borderId="14" xfId="0" applyFont="1" applyFill="1" applyBorder="1" applyAlignment="1" applyProtection="1">
      <alignment horizontal="left" vertical="center" wrapText="1" indent="1"/>
      <protection locked="0"/>
    </xf>
    <xf numFmtId="164" fontId="10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210389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207009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207009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207009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207009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210389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16507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16507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210557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207374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210557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210558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210559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207370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95250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207370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210558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207369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109</xdr:row>
      <xdr:rowOff>16873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20060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16507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16868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210557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207374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210557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207370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207370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210558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207369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16873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20060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16507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16868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210557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207374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210557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207370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207370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207374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207370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207370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210557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207374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210557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207370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207370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210558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207369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16873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20060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16507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16868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210557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207370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207373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207370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207369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16873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16507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16507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16868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207009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210557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207009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210557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207009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207370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207009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207370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207009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207009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207009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210558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207009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207369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207009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16873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20060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16507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16868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16511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210389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173989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95250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95250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210389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19889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95250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95250</xdr:colOff>
      <xdr:row>145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95250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95250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95250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95250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95250</xdr:colOff>
      <xdr:row>152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95250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95250</xdr:colOff>
      <xdr:row>154</xdr:row>
      <xdr:rowOff>19890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95250</xdr:colOff>
      <xdr:row>155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95250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95250</xdr:colOff>
      <xdr:row>158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95250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95250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95250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95250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95250</xdr:colOff>
      <xdr:row>164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95250</xdr:colOff>
      <xdr:row>166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95250</xdr:colOff>
      <xdr:row>167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95250</xdr:colOff>
      <xdr:row>167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95250</xdr:colOff>
      <xdr:row>170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95250</xdr:colOff>
      <xdr:row>170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95250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95250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95250</xdr:colOff>
      <xdr:row>173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95250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95250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95250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95250</xdr:colOff>
      <xdr:row>179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95250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95250</xdr:colOff>
      <xdr:row>181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95250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95250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95250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133348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133348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95250</xdr:colOff>
      <xdr:row>76</xdr:row>
      <xdr:rowOff>22412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210388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210389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57492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136710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57488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17030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17030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205742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209548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209548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210558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207369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20060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20059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16508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20060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423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133348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425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425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135596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168753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57492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136710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57488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17030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17030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205742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58608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57492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136710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211792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17030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205742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57492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136710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57488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17030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17030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205742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209548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209548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210558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207369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20060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20059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133348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425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425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58607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135596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168753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58608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57492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136710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211792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17030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205742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57492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211792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17030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205742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95250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133348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425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209548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135596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168753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210558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16873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20060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20059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57492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136710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57488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17030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17030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205742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209548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209548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133348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425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425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58607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135596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168753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58608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57492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136710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211792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17030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205742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136710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57488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211792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17030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95250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133348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425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419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135596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168753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57492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58608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57492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57492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136710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57488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17030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17030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205742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209548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209548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210558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207369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20060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20059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16508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20060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133348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425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425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58607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135596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168753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58608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57492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136710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211792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17030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205742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57492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136710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57488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17030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17030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205742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58608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57492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136710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211792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17030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205742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210558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210558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210558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210557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210558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210559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210558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210558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210557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210559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210558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20058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20060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16507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20055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20058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20057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20057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20058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20058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20061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20057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20056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20057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20058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20060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95250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133348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133348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94687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210558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210558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60741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136710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57488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17030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17030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205742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209548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209548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210558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20060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20056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20057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54456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133348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134695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58608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135597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168753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B4" zoomScale="62" zoomScaleNormal="62" workbookViewId="0">
      <selection activeCell="G7" sqref="G7:H8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4.44140625" style="1" customWidth="1"/>
    <col min="4" max="4" width="12.33203125" style="2" customWidth="1"/>
    <col min="5" max="5" width="10.5546875" style="3" customWidth="1"/>
    <col min="6" max="6" width="147.88671875" style="1" customWidth="1"/>
    <col min="7" max="7" width="29.6640625" style="4" bestFit="1" customWidth="1"/>
    <col min="8" max="9" width="29.6640625" style="4" customWidth="1"/>
    <col min="10" max="10" width="16.5546875" style="1" customWidth="1"/>
    <col min="11" max="11" width="59.33203125" style="5" customWidth="1"/>
    <col min="12" max="12" width="30.44140625" style="5" customWidth="1"/>
    <col min="13" max="13" width="27.5546875" style="5" customWidth="1"/>
    <col min="14" max="14" width="42.6640625" style="4" customWidth="1"/>
    <col min="15" max="15" width="28.8867187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1.5546875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76" t="s">
        <v>29</v>
      </c>
      <c r="C1" s="77"/>
      <c r="D1" s="77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68"/>
      <c r="E3" s="68"/>
      <c r="F3" s="6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68"/>
      <c r="E4" s="68"/>
      <c r="F4" s="68"/>
      <c r="G4" s="68"/>
      <c r="H4" s="6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86" t="s">
        <v>2</v>
      </c>
      <c r="H5" s="87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25</v>
      </c>
      <c r="I6" s="40" t="s">
        <v>16</v>
      </c>
      <c r="J6" s="39" t="s">
        <v>17</v>
      </c>
      <c r="K6" s="39" t="s">
        <v>32</v>
      </c>
      <c r="L6" s="41" t="s">
        <v>18</v>
      </c>
      <c r="M6" s="42" t="s">
        <v>19</v>
      </c>
      <c r="N6" s="41" t="s">
        <v>20</v>
      </c>
      <c r="O6" s="39" t="s">
        <v>28</v>
      </c>
      <c r="P6" s="41" t="s">
        <v>21</v>
      </c>
      <c r="Q6" s="39" t="s">
        <v>5</v>
      </c>
      <c r="R6" s="43" t="s">
        <v>6</v>
      </c>
      <c r="S6" s="69" t="s">
        <v>7</v>
      </c>
      <c r="T6" s="44" t="s">
        <v>8</v>
      </c>
      <c r="U6" s="41" t="s">
        <v>22</v>
      </c>
      <c r="V6" s="41" t="s">
        <v>23</v>
      </c>
    </row>
    <row r="7" spans="1:22" ht="308.25" customHeight="1" thickTop="1" x14ac:dyDescent="0.3">
      <c r="A7" s="20"/>
      <c r="B7" s="56">
        <v>1</v>
      </c>
      <c r="C7" s="57" t="s">
        <v>38</v>
      </c>
      <c r="D7" s="58">
        <v>1</v>
      </c>
      <c r="E7" s="59" t="s">
        <v>30</v>
      </c>
      <c r="F7" s="66" t="s">
        <v>39</v>
      </c>
      <c r="G7" s="90"/>
      <c r="H7" s="90"/>
      <c r="I7" s="88" t="s">
        <v>37</v>
      </c>
      <c r="J7" s="72" t="s">
        <v>31</v>
      </c>
      <c r="K7" s="88" t="s">
        <v>41</v>
      </c>
      <c r="L7" s="60" t="s">
        <v>33</v>
      </c>
      <c r="M7" s="74" t="s">
        <v>35</v>
      </c>
      <c r="N7" s="74" t="s">
        <v>34</v>
      </c>
      <c r="O7" s="61">
        <v>90</v>
      </c>
      <c r="P7" s="62">
        <f>D7*Q7</f>
        <v>33057</v>
      </c>
      <c r="Q7" s="63">
        <v>33057</v>
      </c>
      <c r="R7" s="92"/>
      <c r="S7" s="64">
        <f>D7*R7</f>
        <v>0</v>
      </c>
      <c r="T7" s="65" t="str">
        <f t="shared" ref="T7" si="0">IF(ISNUMBER(R7), IF(R7&gt;Q7,"NEVYHOVUJE","VYHOVUJE")," ")</f>
        <v xml:space="preserve"> </v>
      </c>
      <c r="U7" s="72"/>
      <c r="V7" s="59" t="s">
        <v>11</v>
      </c>
    </row>
    <row r="8" spans="1:22" ht="409.5" customHeight="1" thickBot="1" x14ac:dyDescent="0.35">
      <c r="A8" s="20"/>
      <c r="B8" s="48">
        <v>2</v>
      </c>
      <c r="C8" s="49" t="s">
        <v>36</v>
      </c>
      <c r="D8" s="50">
        <v>1</v>
      </c>
      <c r="E8" s="70" t="s">
        <v>30</v>
      </c>
      <c r="F8" s="67" t="s">
        <v>40</v>
      </c>
      <c r="G8" s="91"/>
      <c r="H8" s="91"/>
      <c r="I8" s="89"/>
      <c r="J8" s="73"/>
      <c r="K8" s="89"/>
      <c r="L8" s="71" t="s">
        <v>33</v>
      </c>
      <c r="M8" s="75"/>
      <c r="N8" s="75"/>
      <c r="O8" s="51">
        <v>90</v>
      </c>
      <c r="P8" s="52">
        <f>D8*Q8</f>
        <v>33057</v>
      </c>
      <c r="Q8" s="53">
        <v>33057</v>
      </c>
      <c r="R8" s="93"/>
      <c r="S8" s="54">
        <f>D8*R8</f>
        <v>0</v>
      </c>
      <c r="T8" s="55" t="str">
        <f t="shared" ref="T8" si="1">IF(ISNUMBER(R8), IF(R8&gt;Q8,"NEVYHOVUJE","VYHOVUJE")," ")</f>
        <v xml:space="preserve"> </v>
      </c>
      <c r="U8" s="73"/>
      <c r="V8" s="70" t="s">
        <v>12</v>
      </c>
    </row>
    <row r="9" spans="1:22" ht="17.399999999999999" customHeight="1" thickTop="1" thickBot="1" x14ac:dyDescent="0.35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82.95" customHeight="1" thickTop="1" thickBot="1" x14ac:dyDescent="0.35">
      <c r="B10" s="82" t="s">
        <v>27</v>
      </c>
      <c r="C10" s="82"/>
      <c r="D10" s="82"/>
      <c r="E10" s="82"/>
      <c r="F10" s="82"/>
      <c r="G10" s="82"/>
      <c r="H10" s="82"/>
      <c r="I10" s="82"/>
      <c r="J10" s="21"/>
      <c r="K10" s="21"/>
      <c r="L10" s="7"/>
      <c r="M10" s="7"/>
      <c r="N10" s="7"/>
      <c r="O10" s="22"/>
      <c r="P10" s="22"/>
      <c r="Q10" s="23" t="s">
        <v>9</v>
      </c>
      <c r="R10" s="83" t="s">
        <v>10</v>
      </c>
      <c r="S10" s="84"/>
      <c r="T10" s="85"/>
      <c r="U10" s="24"/>
      <c r="V10" s="25"/>
    </row>
    <row r="11" spans="1:22" ht="43.2" customHeight="1" thickTop="1" thickBot="1" x14ac:dyDescent="0.35">
      <c r="B11" s="78" t="s">
        <v>26</v>
      </c>
      <c r="C11" s="78"/>
      <c r="D11" s="78"/>
      <c r="E11" s="78"/>
      <c r="F11" s="78"/>
      <c r="G11" s="78"/>
      <c r="I11" s="26"/>
      <c r="L11" s="9"/>
      <c r="M11" s="9"/>
      <c r="N11" s="9"/>
      <c r="O11" s="27"/>
      <c r="P11" s="27"/>
      <c r="Q11" s="28">
        <f>SUM(P7:P8)</f>
        <v>66114</v>
      </c>
      <c r="R11" s="79">
        <f>SUM(S7:S8)</f>
        <v>0</v>
      </c>
      <c r="S11" s="80"/>
      <c r="T11" s="81"/>
    </row>
    <row r="12" spans="1:22" ht="15" thickTop="1" x14ac:dyDescent="0.3">
      <c r="H12" s="68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">
      <c r="B13" s="47"/>
      <c r="C13" s="47"/>
      <c r="D13" s="47"/>
      <c r="E13" s="47"/>
      <c r="F13" s="47"/>
      <c r="G13" s="68"/>
      <c r="H13" s="68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7"/>
      <c r="C14" s="47"/>
      <c r="D14" s="47"/>
      <c r="E14" s="47"/>
      <c r="F14" s="47"/>
      <c r="G14" s="68"/>
      <c r="H14" s="68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7"/>
      <c r="C15" s="47"/>
      <c r="D15" s="47"/>
      <c r="E15" s="47"/>
      <c r="F15" s="47"/>
      <c r="G15" s="68"/>
      <c r="H15" s="68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95" customHeight="1" x14ac:dyDescent="0.3">
      <c r="C16" s="21"/>
      <c r="D16" s="29"/>
      <c r="E16" s="21"/>
      <c r="F16" s="21"/>
      <c r="G16" s="68"/>
      <c r="H16" s="6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C18" s="21"/>
      <c r="D18" s="29"/>
      <c r="E18" s="21"/>
      <c r="F18" s="21"/>
      <c r="G18" s="68"/>
      <c r="H18" s="6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68"/>
      <c r="H19" s="6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68"/>
      <c r="H20" s="6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68"/>
      <c r="H21" s="6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68"/>
      <c r="H22" s="6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68"/>
      <c r="H23" s="6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68"/>
      <c r="H24" s="6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68"/>
      <c r="H25" s="6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68"/>
      <c r="H26" s="6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68"/>
      <c r="H27" s="6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68"/>
      <c r="H28" s="6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68"/>
      <c r="H29" s="6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68"/>
      <c r="H30" s="6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68"/>
      <c r="H31" s="6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68"/>
      <c r="H32" s="6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68"/>
      <c r="H33" s="6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68"/>
      <c r="H34" s="6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68"/>
      <c r="H35" s="6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68"/>
      <c r="H36" s="6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68"/>
      <c r="H37" s="6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68"/>
      <c r="H38" s="6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68"/>
      <c r="H39" s="6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68"/>
      <c r="H40" s="6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68"/>
      <c r="H41" s="6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68"/>
      <c r="H42" s="6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68"/>
      <c r="H43" s="6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68"/>
      <c r="H44" s="6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68"/>
      <c r="H45" s="6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68"/>
      <c r="H46" s="6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68"/>
      <c r="H47" s="6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68"/>
      <c r="H48" s="6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68"/>
      <c r="H49" s="6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68"/>
      <c r="H50" s="6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68"/>
      <c r="H51" s="6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68"/>
      <c r="H52" s="6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68"/>
      <c r="H53" s="6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68"/>
      <c r="H54" s="6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68"/>
      <c r="H55" s="6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68"/>
      <c r="H56" s="6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68"/>
      <c r="H57" s="6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68"/>
      <c r="H58" s="6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68"/>
      <c r="H59" s="6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68"/>
      <c r="H60" s="6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68"/>
      <c r="H61" s="6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68"/>
      <c r="H62" s="6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68"/>
      <c r="H63" s="6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68"/>
      <c r="H64" s="6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68"/>
      <c r="H65" s="6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68"/>
      <c r="H66" s="6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68"/>
      <c r="H67" s="6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68"/>
      <c r="H68" s="6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68"/>
      <c r="H69" s="6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68"/>
      <c r="H70" s="6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68"/>
      <c r="H71" s="6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68"/>
      <c r="H72" s="6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68"/>
      <c r="H73" s="6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68"/>
      <c r="H74" s="6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68"/>
      <c r="H75" s="6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68"/>
      <c r="H76" s="6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68"/>
      <c r="H77" s="6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68"/>
      <c r="H78" s="6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68"/>
      <c r="H79" s="6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68"/>
      <c r="H80" s="6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68"/>
      <c r="H81" s="6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68"/>
      <c r="H82" s="6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68"/>
      <c r="H83" s="6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68"/>
      <c r="H84" s="6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68"/>
      <c r="H85" s="6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68"/>
      <c r="H86" s="6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68"/>
      <c r="H87" s="6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68"/>
      <c r="H88" s="6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68"/>
      <c r="H89" s="6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68"/>
      <c r="H90" s="6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68"/>
      <c r="H91" s="6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68"/>
      <c r="H92" s="6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68"/>
      <c r="H93" s="6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68"/>
      <c r="H94" s="6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68"/>
      <c r="H95" s="6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68"/>
      <c r="H96" s="6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95" customHeight="1" x14ac:dyDescent="0.3">
      <c r="C97" s="21"/>
      <c r="D97" s="29"/>
      <c r="E97" s="21"/>
      <c r="F97" s="21"/>
      <c r="G97" s="68"/>
      <c r="H97" s="68"/>
      <c r="I97" s="11"/>
      <c r="J97" s="11"/>
      <c r="K97" s="11"/>
      <c r="L97" s="11"/>
      <c r="M97" s="11"/>
      <c r="N97" s="6"/>
      <c r="O97" s="6"/>
      <c r="P97" s="6"/>
    </row>
    <row r="98" spans="3:16" ht="19.95" customHeight="1" x14ac:dyDescent="0.3">
      <c r="C98" s="5"/>
      <c r="E98" s="5"/>
      <c r="F98" s="5"/>
      <c r="J98" s="5"/>
    </row>
    <row r="99" spans="3:16" ht="19.95" customHeight="1" x14ac:dyDescent="0.3">
      <c r="C99" s="5"/>
      <c r="E99" s="5"/>
      <c r="F99" s="5"/>
      <c r="J99" s="5"/>
    </row>
    <row r="100" spans="3:16" ht="19.95" customHeight="1" x14ac:dyDescent="0.3">
      <c r="C100" s="5"/>
      <c r="E100" s="5"/>
      <c r="F100" s="5"/>
      <c r="J100" s="5"/>
    </row>
    <row r="101" spans="3:16" ht="19.95" customHeight="1" x14ac:dyDescent="0.3">
      <c r="C101" s="5"/>
      <c r="E101" s="5"/>
      <c r="F101" s="5"/>
      <c r="J101" s="5"/>
    </row>
    <row r="102" spans="3:16" ht="19.95" customHeight="1" x14ac:dyDescent="0.3">
      <c r="C102" s="5"/>
      <c r="E102" s="5"/>
      <c r="F102" s="5"/>
      <c r="J102" s="5"/>
    </row>
    <row r="103" spans="3:16" ht="19.95" customHeight="1" x14ac:dyDescent="0.3">
      <c r="C103" s="5"/>
      <c r="E103" s="5"/>
      <c r="F103" s="5"/>
      <c r="J103" s="5"/>
    </row>
    <row r="104" spans="3:16" ht="19.95" customHeight="1" x14ac:dyDescent="0.3">
      <c r="C104" s="5"/>
      <c r="E104" s="5"/>
      <c r="F104" s="5"/>
      <c r="J104" s="5"/>
    </row>
    <row r="105" spans="3:16" ht="19.95" customHeight="1" x14ac:dyDescent="0.3">
      <c r="C105" s="5"/>
      <c r="E105" s="5"/>
      <c r="F105" s="5"/>
      <c r="J105" s="5"/>
    </row>
    <row r="106" spans="3:16" x14ac:dyDescent="0.3">
      <c r="C106" s="5"/>
      <c r="E106" s="5"/>
      <c r="F106" s="5"/>
      <c r="J106" s="5"/>
    </row>
    <row r="107" spans="3:16" x14ac:dyDescent="0.3">
      <c r="C107" s="5"/>
      <c r="E107" s="5"/>
      <c r="F107" s="5"/>
      <c r="J107" s="5"/>
    </row>
    <row r="108" spans="3:16" x14ac:dyDescent="0.3">
      <c r="C108" s="5"/>
      <c r="E108" s="5"/>
      <c r="F108" s="5"/>
      <c r="J108" s="5"/>
    </row>
    <row r="109" spans="3:16" x14ac:dyDescent="0.3">
      <c r="C109" s="5"/>
      <c r="E109" s="5"/>
      <c r="F109" s="5"/>
      <c r="J109" s="5"/>
    </row>
    <row r="110" spans="3:16" x14ac:dyDescent="0.3">
      <c r="C110" s="5"/>
      <c r="E110" s="5"/>
      <c r="F110" s="5"/>
      <c r="J110" s="5"/>
    </row>
    <row r="111" spans="3:16" x14ac:dyDescent="0.3">
      <c r="C111" s="5"/>
      <c r="E111" s="5"/>
      <c r="F111" s="5"/>
      <c r="J111" s="5"/>
    </row>
    <row r="112" spans="3:16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</sheetData>
  <sheetProtection algorithmName="SHA-512" hashValue="LxyDoAIi1D2CBur+ReAuMuCpBJV1/WV1XS/L4Fg0CVOIIPbrP3NmqF9q/eTxnIOFxTgSoYjOzNh9tTPbmnX9wA==" saltValue="VPdHY7493e+DPfBuSpt2Ew==" spinCount="100000" sheet="1" objects="1" scenarios="1"/>
  <mergeCells count="12">
    <mergeCell ref="B1:D1"/>
    <mergeCell ref="B11:G11"/>
    <mergeCell ref="R11:T11"/>
    <mergeCell ref="B10:I10"/>
    <mergeCell ref="R10:T10"/>
    <mergeCell ref="G5:H5"/>
    <mergeCell ref="I7:I8"/>
    <mergeCell ref="J7:J8"/>
    <mergeCell ref="K7:K8"/>
    <mergeCell ref="U7:U8"/>
    <mergeCell ref="M7:M8"/>
    <mergeCell ref="N7:N8"/>
  </mergeCells>
  <conditionalFormatting sqref="D7:D8 B7:B8">
    <cfRule type="containsBlanks" dxfId="7" priority="52">
      <formula>LEN(TRIM(B7))=0</formula>
    </cfRule>
  </conditionalFormatting>
  <conditionalFormatting sqref="B7:B8">
    <cfRule type="cellIs" dxfId="6" priority="49" operator="greaterThanOrEqual">
      <formula>1</formula>
    </cfRule>
  </conditionalFormatting>
  <conditionalFormatting sqref="T7:T8">
    <cfRule type="cellIs" dxfId="5" priority="36" operator="equal">
      <formula>"VYHOVUJE"</formula>
    </cfRule>
  </conditionalFormatting>
  <conditionalFormatting sqref="T7:T8">
    <cfRule type="cellIs" dxfId="4" priority="35" operator="equal">
      <formula>"NEVYHOVUJE"</formula>
    </cfRule>
  </conditionalFormatting>
  <conditionalFormatting sqref="G7:H8 R7:R8">
    <cfRule type="containsBlanks" dxfId="3" priority="29">
      <formula>LEN(TRIM(G7))=0</formula>
    </cfRule>
  </conditionalFormatting>
  <conditionalFormatting sqref="G7:H8 R7:R8">
    <cfRule type="notContainsBlanks" dxfId="2" priority="27">
      <formula>LEN(TRIM(G7))&gt;0</formula>
    </cfRule>
  </conditionalFormatting>
  <conditionalFormatting sqref="G7:H8 R7:R8">
    <cfRule type="notContainsBlanks" dxfId="1" priority="26">
      <formula>LEN(TRIM(G7))&gt;0</formula>
    </cfRule>
  </conditionalFormatting>
  <conditionalFormatting sqref="G7:H8">
    <cfRule type="notContainsBlanks" dxfId="0" priority="25">
      <formula>LEN(TRIM(G7))&gt;0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8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2021-07-30T10:13:39Z</dcterms:modified>
</cp:coreProperties>
</file>