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/>
  <bookViews>
    <workbookView xWindow="0" yWindow="0" windowWidth="23040" windowHeight="9060" tabRatio="753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<sst xmlns="http://schemas.openxmlformats.org/spreadsheetml/2006/main" count="49" uniqueCount="46">
  <si>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</si>
  <si>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</si>
  <si>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</si>
  <si>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</si>
  <si>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</si>
  <si>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</si>
  <si>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</si>
  <si>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</si>
  <si>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</si>
  <si>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</si>
  <si>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</si>
  <si>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</si>
  <si>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</si>
  <si>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30234000-8 - Média pro ukládání dat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</si>
  <si>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</si>
  <si>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</si>
  <si>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</si>
  <si>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</si>
  <si>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</si>
  <si>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</si>
  <si>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</si>
  <si>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</si>
  <si>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</si>
  <si>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</si>
  <si>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</si>
  <si>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</si>
  <si>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</si>
  <si>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</si>
  <si>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</si>
  <si>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</si>
  <si>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</si>
  <si>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</si>
  <si>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</si>
  <si>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Záruka na zboží min. 36 měsíců.</t>
  </si>
  <si>
    <t xml:space="preserve">Příloha č. 2 Kupní smlouvy - technická specifikace
Výpočetní technika (III.) 090 - 2021 </t>
  </si>
  <si>
    <t>SSD disk - 1 TB</t>
  </si>
  <si>
    <t>Mgr. Monika Rázková,
Tel.: 37763 1090</t>
  </si>
  <si>
    <t>Univerzitní 8,
301 00 Plzeň,
Rektorát - Odbor interního auditu,
místnost UR 313</t>
  </si>
  <si>
    <t>Výkon procesoru v Passmark CPU více než 11 000 bodů (platné ke dni 28.1.2021), minimálně 4 jádra.
Operační paměť typu DDR4 minimálně 8 GB.
Grafická karta integrovaná v CPU.
SSD disk o kapacitě minimálně 512 GB.
Minimálně 6 USB portů, z toho minimálně 4 USB 3.0 porty.
Minimálně 4x slot na RAM. 
V předním panelu minimálně 2x USB 3.0.
Podpora bootování z USB.
Síťová karta 1 Gb/s Ethernet s podporou PXE.
Grafický výstup DVI nebo Displayport.
CZ klávesnice s integrovanou čtečkou kontaktních čipových karet.
Optická myš 3tl./kolečko.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na zboží 48 měsíců, servis NBD on site.</t>
  </si>
  <si>
    <t>Záruka na zboží 48 měsíců, servis NBD on site.</t>
  </si>
  <si>
    <t>Počítač včetně klávesnice a myši</t>
  </si>
  <si>
    <t xml:space="preserve">Monitor LCD 22" </t>
  </si>
  <si>
    <t>Velikost úhlopříčky 22", rozlišení Full HD (1920x1080), poměr stran 16:9.
Rozhraní DVI nebo displayport, USB hub.
Jas min. 250 cd/m2.
Typ panelu IPS. 
Displayport kabel musí byt součástí dodávky.
Záruka min. 3 roky.</t>
  </si>
  <si>
    <t>Rozhraní: SATA 6Gb/s.
Formát disku: 2,5".
Kapacita: min. 500 GB.
Sekvenční čtení: min. 550 MB/sec.
Sekvenční zápis: min. 510 MB/sec.
MTTF min.: 1.5 Million Hodin.
Záruka min. 60 měsíců.</t>
  </si>
  <si>
    <t>Záruka na zboží min. 60 měsíců.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</si>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</sst>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164" fontId="7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26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28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9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47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8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2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61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99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5674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75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94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51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71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90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47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80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99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18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13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32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71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90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0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2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6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09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269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99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02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269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6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09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583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2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81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7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72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7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6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3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13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5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9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99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13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09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5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288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32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8830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07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5738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1982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069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0564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0597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30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55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7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01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20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51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0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3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2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7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2793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378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427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6796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49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799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093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0" zoomScaleNormal="60" workbookViewId="0" topLeftCell="F1">
      <selection activeCell="H7" sqref="H7:H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3.8515625" style="1" customWidth="1"/>
    <col min="4" max="4" width="12.28125" style="2" customWidth="1"/>
    <col min="5" max="5" width="10.57421875" style="3" customWidth="1"/>
    <col min="6" max="6" width="131.281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28125" style="5" hidden="1" customWidth="1"/>
    <col min="12" max="12" width="29.421875" style="5" customWidth="1"/>
    <col min="13" max="13" width="27.57421875" style="5" customWidth="1"/>
    <col min="14" max="14" width="42.7109375" style="4" customWidth="1"/>
    <col min="15" max="15" width="28.8515625" style="4" customWidth="1"/>
    <col min="16" max="16" width="19.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6.00390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02" t="s">
        <v>34</v>
      </c>
      <c r="C1" s="103"/>
      <c r="D1" s="10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79"/>
      <c r="E3" s="79"/>
      <c r="F3" s="7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0" t="s">
        <v>2</v>
      </c>
      <c r="H5" s="101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5" t="s">
        <v>25</v>
      </c>
      <c r="H6" s="46" t="s">
        <v>28</v>
      </c>
      <c r="I6" s="40" t="s">
        <v>17</v>
      </c>
      <c r="J6" s="39" t="s">
        <v>18</v>
      </c>
      <c r="K6" s="39" t="s">
        <v>32</v>
      </c>
      <c r="L6" s="41" t="s">
        <v>19</v>
      </c>
      <c r="M6" s="42" t="s">
        <v>20</v>
      </c>
      <c r="N6" s="41" t="s">
        <v>21</v>
      </c>
      <c r="O6" s="39" t="s">
        <v>45</v>
      </c>
      <c r="P6" s="41" t="s">
        <v>22</v>
      </c>
      <c r="Q6" s="39" t="s">
        <v>5</v>
      </c>
      <c r="R6" s="43" t="s">
        <v>6</v>
      </c>
      <c r="S6" s="80" t="s">
        <v>7</v>
      </c>
      <c r="T6" s="44" t="s">
        <v>8</v>
      </c>
      <c r="U6" s="41" t="s">
        <v>23</v>
      </c>
      <c r="V6" s="41" t="s">
        <v>24</v>
      </c>
    </row>
    <row r="7" spans="1:22" ht="349.5" customHeight="1" thickTop="1">
      <c r="A7" s="20"/>
      <c r="B7" s="56">
        <v>1</v>
      </c>
      <c r="C7" s="57" t="s">
        <v>40</v>
      </c>
      <c r="D7" s="58">
        <v>1</v>
      </c>
      <c r="E7" s="78" t="s">
        <v>31</v>
      </c>
      <c r="F7" s="72" t="s">
        <v>38</v>
      </c>
      <c r="G7" s="107"/>
      <c r="H7" s="107"/>
      <c r="I7" s="104" t="s">
        <v>26</v>
      </c>
      <c r="J7" s="97" t="s">
        <v>27</v>
      </c>
      <c r="K7" s="97"/>
      <c r="L7" s="59" t="s">
        <v>39</v>
      </c>
      <c r="M7" s="89" t="s">
        <v>36</v>
      </c>
      <c r="N7" s="89" t="s">
        <v>37</v>
      </c>
      <c r="O7" s="94">
        <v>60</v>
      </c>
      <c r="P7" s="60">
        <f>D7*Q7</f>
        <v>17000</v>
      </c>
      <c r="Q7" s="61">
        <v>17000</v>
      </c>
      <c r="R7" s="110"/>
      <c r="S7" s="62">
        <f>D7*R7</f>
        <v>0</v>
      </c>
      <c r="T7" s="63" t="str">
        <f aca="true" t="shared" si="0" ref="T7">IF(ISNUMBER(R7),IF(R7&gt;Q7,"NEVYHOVUJE","VYHOVUJE")," ")</f>
        <v xml:space="preserve"> </v>
      </c>
      <c r="U7" s="97"/>
      <c r="V7" s="78" t="s">
        <v>11</v>
      </c>
    </row>
    <row r="8" spans="1:22" ht="125.25" customHeight="1">
      <c r="A8" s="20"/>
      <c r="B8" s="64">
        <v>2</v>
      </c>
      <c r="C8" s="65" t="s">
        <v>41</v>
      </c>
      <c r="D8" s="66">
        <v>2</v>
      </c>
      <c r="E8" s="67" t="s">
        <v>31</v>
      </c>
      <c r="F8" s="74" t="s">
        <v>42</v>
      </c>
      <c r="G8" s="108"/>
      <c r="H8" s="108"/>
      <c r="I8" s="105"/>
      <c r="J8" s="98"/>
      <c r="K8" s="98"/>
      <c r="L8" s="75" t="s">
        <v>33</v>
      </c>
      <c r="M8" s="90"/>
      <c r="N8" s="92"/>
      <c r="O8" s="95"/>
      <c r="P8" s="68">
        <f>D8*Q8</f>
        <v>10400</v>
      </c>
      <c r="Q8" s="69">
        <v>5200</v>
      </c>
      <c r="R8" s="111"/>
      <c r="S8" s="70">
        <f>D8*R8</f>
        <v>0</v>
      </c>
      <c r="T8" s="71" t="str">
        <f aca="true" t="shared" si="1" ref="T8">IF(ISNUMBER(R8),IF(R8&gt;Q8,"NEVYHOVUJE","VYHOVUJE")," ")</f>
        <v xml:space="preserve"> </v>
      </c>
      <c r="U8" s="98"/>
      <c r="V8" s="67" t="s">
        <v>12</v>
      </c>
    </row>
    <row r="9" spans="1:22" ht="152.25" customHeight="1" thickBot="1">
      <c r="A9" s="20"/>
      <c r="B9" s="48">
        <v>3</v>
      </c>
      <c r="C9" s="49" t="s">
        <v>35</v>
      </c>
      <c r="D9" s="50">
        <v>1</v>
      </c>
      <c r="E9" s="55" t="s">
        <v>31</v>
      </c>
      <c r="F9" s="76" t="s">
        <v>43</v>
      </c>
      <c r="G9" s="109"/>
      <c r="H9" s="73"/>
      <c r="I9" s="106"/>
      <c r="J9" s="99"/>
      <c r="K9" s="99"/>
      <c r="L9" s="77" t="s">
        <v>44</v>
      </c>
      <c r="M9" s="91"/>
      <c r="N9" s="93"/>
      <c r="O9" s="96"/>
      <c r="P9" s="51">
        <f>D9*Q9</f>
        <v>2500</v>
      </c>
      <c r="Q9" s="52">
        <v>2500</v>
      </c>
      <c r="R9" s="112"/>
      <c r="S9" s="53">
        <f>D9*R9</f>
        <v>0</v>
      </c>
      <c r="T9" s="54" t="str">
        <f aca="true" t="shared" si="2" ref="T9">IF(ISNUMBER(R9),IF(R9&gt;Q9,"NEVYHOVUJE","VYHOVUJE")," ")</f>
        <v xml:space="preserve"> </v>
      </c>
      <c r="U9" s="99"/>
      <c r="V9" s="55" t="s">
        <v>13</v>
      </c>
    </row>
    <row r="10" spans="3:16" ht="17.4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5" customHeight="1" thickBot="1" thickTop="1">
      <c r="B11" s="85" t="s">
        <v>30</v>
      </c>
      <c r="C11" s="85"/>
      <c r="D11" s="85"/>
      <c r="E11" s="85"/>
      <c r="F11" s="85"/>
      <c r="G11" s="85"/>
      <c r="H11" s="85"/>
      <c r="I11" s="85"/>
      <c r="J11" s="21"/>
      <c r="K11" s="21"/>
      <c r="L11" s="7"/>
      <c r="M11" s="7"/>
      <c r="N11" s="7"/>
      <c r="O11" s="22"/>
      <c r="P11" s="22"/>
      <c r="Q11" s="23" t="s">
        <v>9</v>
      </c>
      <c r="R11" s="86" t="s">
        <v>10</v>
      </c>
      <c r="S11" s="87"/>
      <c r="T11" s="88"/>
      <c r="U11" s="24"/>
      <c r="V11" s="25"/>
    </row>
    <row r="12" spans="2:20" ht="43.2" customHeight="1" thickBot="1" thickTop="1">
      <c r="B12" s="81" t="s">
        <v>29</v>
      </c>
      <c r="C12" s="81"/>
      <c r="D12" s="81"/>
      <c r="E12" s="81"/>
      <c r="F12" s="81"/>
      <c r="G12" s="81"/>
      <c r="I12" s="26"/>
      <c r="L12" s="9"/>
      <c r="M12" s="9"/>
      <c r="N12" s="9"/>
      <c r="O12" s="27"/>
      <c r="P12" s="27"/>
      <c r="Q12" s="28">
        <f>SUM(P7:P9)</f>
        <v>29900</v>
      </c>
      <c r="R12" s="82">
        <f>SUM(S7:S9)</f>
        <v>0</v>
      </c>
      <c r="S12" s="83"/>
      <c r="T12" s="84"/>
    </row>
    <row r="13" spans="8:19" ht="15" thickTop="1">
      <c r="H13" s="7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79"/>
      <c r="H14" s="7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79"/>
      <c r="H15" s="7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79"/>
      <c r="H16" s="7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79"/>
      <c r="H17" s="79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79"/>
      <c r="H19" s="7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79"/>
      <c r="H20" s="7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79"/>
      <c r="H21" s="7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79"/>
      <c r="H22" s="7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79"/>
      <c r="H23" s="7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79"/>
      <c r="H24" s="7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79"/>
      <c r="H25" s="7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79"/>
      <c r="H27" s="7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5" customHeight="1">
      <c r="C98" s="21"/>
      <c r="D98" s="29"/>
      <c r="E98" s="21"/>
      <c r="F98" s="21"/>
      <c r="G98" s="79"/>
      <c r="H98" s="79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rADL9qFeGJ1kRTD5UUQqj9z+/k/PQGKegdxtp3PHL5iyDKjwSdBWCHps6qRmDRYHLEnQMVKg10akaTt2RsQrtA==" saltValue="sJpM925L66RVVffs8oxUXA==" spinCount="100000" sheet="1" objects="1" scenarios="1"/>
  <mergeCells count="13">
    <mergeCell ref="G5:H5"/>
    <mergeCell ref="B1:D1"/>
    <mergeCell ref="I7:I9"/>
    <mergeCell ref="J7:J9"/>
    <mergeCell ref="K7:K9"/>
    <mergeCell ref="B12:G12"/>
    <mergeCell ref="R12:T12"/>
    <mergeCell ref="B11:I11"/>
    <mergeCell ref="R11:T11"/>
    <mergeCell ref="M7:M9"/>
    <mergeCell ref="N7:N9"/>
    <mergeCell ref="O7:O9"/>
    <mergeCell ref="U7:U9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9 R7:R9">
    <cfRule type="containsBlanks" priority="29" dxfId="3">
      <formula>LEN(TRIM(G7))=0</formula>
    </cfRule>
  </conditionalFormatting>
  <conditionalFormatting sqref="G7:H9 R7:R9">
    <cfRule type="notContainsBlanks" priority="27" dxfId="2">
      <formula>LEN(TRIM(G7))&gt;0</formula>
    </cfRule>
  </conditionalFormatting>
  <conditionalFormatting sqref="G7:H9 R7:R9">
    <cfRule type="notContainsBlanks" priority="26" dxfId="1">
      <formula>LEN(TRIM(G7))&gt;0</formula>
    </cfRule>
  </conditionalFormatting>
  <conditionalFormatting sqref="G7:H9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2021-07-30T05:51:19Z</dcterms:modified>
  <cp:category/>
  <cp:version/>
  <cp:contentType/>
  <cp:contentStatus/>
  <cp:revision>3</cp:revision>
</cp:coreProperties>
</file>