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/>
  <bookViews>
    <workbookView xWindow="0" yWindow="0" windowWidth="23040" windowHeight="9060" activeTab="0"/>
  </bookViews>
  <sheets>
    <sheet name="Výpočetní technika" sheetId="1" r:id="rId1"/>
  </sheets>
  <definedNames>
    <definedName name="_xlnm.Print_Area" localSheetId="0">'Výpočetní technika'!$B$1:$T$19</definedName>
  </definedNames>
  <calcPr calcId="191029"/>
</workbook>
</file>

<file path=xl/sharedStrings.xml><?xml version="1.0" encoding="utf-8"?>
<sst xmlns="http://schemas.openxmlformats.org/spreadsheetml/2006/main" count="62" uniqueCount="53">
  <si>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</si>
  <si>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</si>
  <si>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</si>
  <si>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</si>
  <si>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</si>
  <si>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</si>
  <si>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</si>
  <si>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</si>
  <si>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</si>
  <si>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</si>
  <si>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</si>
  <si>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</si>
  <si>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</si>
  <si>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</si>
  <si>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</si>
  <si>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</si>
  <si>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</si>
  <si>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</si>
  <si>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</si>
  <si>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</si>
  <si>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</si>
  <si>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</si>
  <si>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</si>
  <si>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</si>
  <si>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</si>
  <si>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</si>
  <si>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</si>
  <si>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</si>
  <si>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</si>
  <si>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</si>
  <si>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</si>
  <si>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</si>
  <si>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</si>
  <si>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</si>
  <si>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>Záruka na zboží min. 36 měsíců.</t>
  </si>
  <si>
    <t xml:space="preserve">Příloha č. 2 Kupní smlouvy - technická specifikace
Výpočetní technika (III.) 087 - 2021 </t>
  </si>
  <si>
    <t>Záruka na zboží min. 36 měsíců, servis  NBD u zákazníka.</t>
  </si>
  <si>
    <t>Ing. Jiří Basl, PhD., 
Tel.: 37763 4249,
603 216 039</t>
  </si>
  <si>
    <t>Univerzitní 26,
301 00 Plzeň,
Fakulta elektrotechnická - Děkanát,
místnost EK 502</t>
  </si>
  <si>
    <t>Notebook 15,6''</t>
  </si>
  <si>
    <t>PC - stolní počítač bez monitoru</t>
  </si>
  <si>
    <t>Záruka na zboží min. 60 měsíců, servis NBD on-site.</t>
  </si>
  <si>
    <t>Ing. Kamil Eckhardt,
Tel.: 37763 3006</t>
  </si>
  <si>
    <t>Univerzitní 22,
301 00 Plzeň,
Fakulta ekonomická - Děkanát,
místnost UL 401b</t>
  </si>
  <si>
    <t>Výkon procesoru v Passmark CPU více než  17 000 bodů, min. 8 jader. 
Operační paměť typu DDR4 minimálně 16 GB, min. 2 volné sloty.
Grafická karta integrovaná v CPU.
SSD disk min. 1TB PCIe.
Minimálně 10 USB portů, z toho minimálně 8x USB 3.2 porty.
V předním panelu minimálně 2x USB 3.2 10Gbps, 1x USB-C.
Podpora bootování z USB.
Síťová karta 1 Gb/s Ethernet s podporou PXE.
Grafický výstup min 2x Displayport nebo HDMI, VGA.
CZ klávesnice. 
Optická myš 3tl./kolečko.
Operační systém Windows Pro 64bit (W10 nebo vyšší) - Operační systém Windows 10, stačí ve verzi Home - OS Windows požadujeme z důvodu kompatibility s interními aplikacemi ZČU (Stag, Magion,...).
Skříň nesmí být plombovaná a musí umožňovat beznástrojové otevření..
Vzdálený management umožňující zapnutí/restart/vypnutí počítače nezávisle na OS.
Záruka: min. 60 měsíců NBD on-site.</t>
  </si>
  <si>
    <t>PC</t>
  </si>
  <si>
    <t xml:space="preserve">
Záruka na zboží min. 48 měsíců, servis NBD on site.</t>
  </si>
  <si>
    <t>Ing. Jiří Čepák,
Tel.: 37763 2891</t>
  </si>
  <si>
    <t>Univerzitní 20,
301 00 Plzeň,
Centrum informatizace a výpočetní techniky - Odbor Infrastruktury ICT, 
místnost UI 402</t>
  </si>
  <si>
    <t>Výkon procesoru v Passmark CPU více než 14 000 bodů (platné ke dni 28.1.2021), minimálně 4 jádra.
Operační paměť typu DDR4 minimálně 16 GB.
Grafická karta integrovaná v CPU.
SSD disk o kapacitě minimálně 256 GB + 2x HDD 2TB, min. 7200 ot./min.
Minimálně 6 USB portů, z toho minimálně 4 USB 3.0 porty.
Minimálně 4x slot na RAM.
V předním panelu minimálně 2x USB 3.0
Podpora bootování z USB.
Síťová karta 1 Gb/s Ethernet s podporou PXE.
Grafický výstup min. 2x DVI nebo Displayport.
CZ klávesnice.
Optická myš 3tl./kolečko.
Operační systém Windows 64-bit (Windows 10 nebo vyšší) - 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Záruka na zboží min. 48 měsíců, servis NBD on site.</t>
  </si>
  <si>
    <t>Monitor 24"</t>
  </si>
  <si>
    <t>Velikost úhlopříčky 24", rozlišení WUXGA (1920x1200).
Rozhraní DVI nebo displayport, USB hub.
Jas min. 300 cd/m2.
Typ panelu IPS.
Displayport kabel musí byt součástí dodávky.</t>
  </si>
  <si>
    <t>Hmostnost max. 1,9 kg, tloušťka max. 23 mm. 
Výkon procesoru v Passmark CPU více než 10 900 bodů, minimálně 4 jádra.
Operační paměť min. 32GB (3200MHz). 
Displej 15,6'' min. FHD 1920x1080, nedotykový, matný. 
Grafická karta integrovaná.  
SSD disk M.2 min. 256GB PCIe. 
Obsahuje integrovaný bezdrátový adaptér WiFi 802.11ac a BT.  
Porty: min. 2x Thunderbolt4, min. 2x USB-A, ethernet RJ45, HDMI.
Kombinovaný konektor pro sluchátka a mikrofon. 
CZ podsvícená klávesnice s numerickou klávesnicí. 
Podpora prostřednictvím internetu umožňuje stahování ovladačů a manuálu z internetu adresně pro konkrétní zadaný typ (sériové číslo) zařízení.  
Operační systém Windows 10, stačí ve verzi Home - OS Windows požadujeme z důvodu kompatibility s interními aplikacemi ZČU (Stag, Magion,...).  
Webkamera HD 720p.
Záruka na zboží min. 36 měsíců, servis  NBD u zákazníka.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</si>
</sst>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20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70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757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519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47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5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5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032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5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0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5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95250</xdr:colOff>
      <xdr:row>69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8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8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75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66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85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0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2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4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99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3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56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75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94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13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329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5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71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0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2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4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6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8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23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61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5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7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9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90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09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28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47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6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8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504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95250</xdr:colOff>
      <xdr:row>78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44215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37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6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6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85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4421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4421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032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4421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784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032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37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6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6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85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4421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345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57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3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49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5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0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37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13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9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28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66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0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7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90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6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85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05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75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194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384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3363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58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4831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32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58222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06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077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696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380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0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6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6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48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7555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54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2904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4421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26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2756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56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55" zoomScaleNormal="55" workbookViewId="0" topLeftCell="A1">
      <selection activeCell="L8" sqref="L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112.140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421875" style="5" hidden="1" customWidth="1"/>
    <col min="12" max="12" width="33.00390625" style="5" customWidth="1"/>
    <col min="13" max="13" width="30.140625" style="5" customWidth="1"/>
    <col min="14" max="14" width="40.57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83" t="s">
        <v>35</v>
      </c>
      <c r="C1" s="84"/>
      <c r="D1" s="8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81"/>
      <c r="E3" s="81"/>
      <c r="F3" s="8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81"/>
      <c r="E4" s="81"/>
      <c r="F4" s="81"/>
      <c r="G4" s="81"/>
      <c r="H4" s="8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3" t="s">
        <v>2</v>
      </c>
      <c r="H5" s="94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5" t="s">
        <v>25</v>
      </c>
      <c r="H6" s="46" t="s">
        <v>29</v>
      </c>
      <c r="I6" s="40" t="s">
        <v>17</v>
      </c>
      <c r="J6" s="39" t="s">
        <v>18</v>
      </c>
      <c r="K6" s="39" t="s">
        <v>33</v>
      </c>
      <c r="L6" s="41" t="s">
        <v>19</v>
      </c>
      <c r="M6" s="42" t="s">
        <v>20</v>
      </c>
      <c r="N6" s="41" t="s">
        <v>21</v>
      </c>
      <c r="O6" s="41" t="s">
        <v>26</v>
      </c>
      <c r="P6" s="41" t="s">
        <v>22</v>
      </c>
      <c r="Q6" s="39" t="s">
        <v>5</v>
      </c>
      <c r="R6" s="43" t="s">
        <v>6</v>
      </c>
      <c r="S6" s="82" t="s">
        <v>7</v>
      </c>
      <c r="T6" s="44" t="s">
        <v>8</v>
      </c>
      <c r="U6" s="41" t="s">
        <v>23</v>
      </c>
      <c r="V6" s="41" t="s">
        <v>24</v>
      </c>
    </row>
    <row r="7" spans="1:22" ht="281.25" customHeight="1" thickBot="1" thickTop="1">
      <c r="A7" s="20"/>
      <c r="B7" s="48">
        <v>1</v>
      </c>
      <c r="C7" s="49" t="s">
        <v>39</v>
      </c>
      <c r="D7" s="50">
        <v>1</v>
      </c>
      <c r="E7" s="51" t="s">
        <v>32</v>
      </c>
      <c r="F7" s="75" t="s">
        <v>52</v>
      </c>
      <c r="G7" s="103"/>
      <c r="H7" s="104"/>
      <c r="I7" s="56" t="s">
        <v>27</v>
      </c>
      <c r="J7" s="51" t="s">
        <v>28</v>
      </c>
      <c r="K7" s="51"/>
      <c r="L7" s="74" t="s">
        <v>36</v>
      </c>
      <c r="M7" s="74" t="s">
        <v>37</v>
      </c>
      <c r="N7" s="74" t="s">
        <v>38</v>
      </c>
      <c r="O7" s="80">
        <v>90</v>
      </c>
      <c r="P7" s="52">
        <f>D7*Q7</f>
        <v>26610</v>
      </c>
      <c r="Q7" s="53">
        <v>26610</v>
      </c>
      <c r="R7" s="108"/>
      <c r="S7" s="54">
        <f>D7*R7</f>
        <v>0</v>
      </c>
      <c r="T7" s="55" t="str">
        <f aca="true" t="shared" si="0" ref="T7:T9">IF(ISNUMBER(R7),IF(R7&gt;Q7,"NEVYHOVUJE","VYHOVUJE")," ")</f>
        <v xml:space="preserve"> </v>
      </c>
      <c r="U7" s="51"/>
      <c r="V7" s="51" t="s">
        <v>11</v>
      </c>
    </row>
    <row r="8" spans="1:22" ht="266.25" customHeight="1" thickBot="1">
      <c r="A8" s="20"/>
      <c r="B8" s="48">
        <v>2</v>
      </c>
      <c r="C8" s="49" t="s">
        <v>40</v>
      </c>
      <c r="D8" s="50">
        <v>2</v>
      </c>
      <c r="E8" s="51" t="s">
        <v>32</v>
      </c>
      <c r="F8" s="75" t="s">
        <v>44</v>
      </c>
      <c r="G8" s="103"/>
      <c r="H8" s="105"/>
      <c r="I8" s="76" t="s">
        <v>27</v>
      </c>
      <c r="J8" s="51" t="s">
        <v>28</v>
      </c>
      <c r="K8" s="51"/>
      <c r="L8" s="74" t="s">
        <v>41</v>
      </c>
      <c r="M8" s="74" t="s">
        <v>42</v>
      </c>
      <c r="N8" s="74" t="s">
        <v>43</v>
      </c>
      <c r="O8" s="80">
        <v>90</v>
      </c>
      <c r="P8" s="52">
        <f>D8*Q8</f>
        <v>50000</v>
      </c>
      <c r="Q8" s="53">
        <v>25000</v>
      </c>
      <c r="R8" s="108"/>
      <c r="S8" s="54">
        <f>D8*R8</f>
        <v>0</v>
      </c>
      <c r="T8" s="55" t="str">
        <f t="shared" si="0"/>
        <v xml:space="preserve"> </v>
      </c>
      <c r="U8" s="51"/>
      <c r="V8" s="51" t="s">
        <v>12</v>
      </c>
    </row>
    <row r="9" spans="1:22" ht="345" customHeight="1" thickBot="1">
      <c r="A9" s="20"/>
      <c r="B9" s="57">
        <v>3</v>
      </c>
      <c r="C9" s="58" t="s">
        <v>45</v>
      </c>
      <c r="D9" s="59">
        <v>1</v>
      </c>
      <c r="E9" s="64" t="s">
        <v>32</v>
      </c>
      <c r="F9" s="78" t="s">
        <v>49</v>
      </c>
      <c r="G9" s="106"/>
      <c r="H9" s="105"/>
      <c r="I9" s="95" t="s">
        <v>27</v>
      </c>
      <c r="J9" s="97" t="s">
        <v>28</v>
      </c>
      <c r="K9" s="97"/>
      <c r="L9" s="73" t="s">
        <v>46</v>
      </c>
      <c r="M9" s="99" t="s">
        <v>47</v>
      </c>
      <c r="N9" s="99" t="s">
        <v>48</v>
      </c>
      <c r="O9" s="101">
        <v>90</v>
      </c>
      <c r="P9" s="60">
        <f>D9*Q9</f>
        <v>25000</v>
      </c>
      <c r="Q9" s="61">
        <v>25000</v>
      </c>
      <c r="R9" s="109"/>
      <c r="S9" s="62">
        <f>D9*R9</f>
        <v>0</v>
      </c>
      <c r="T9" s="63" t="str">
        <f t="shared" si="0"/>
        <v xml:space="preserve"> </v>
      </c>
      <c r="U9" s="64"/>
      <c r="V9" s="64" t="s">
        <v>12</v>
      </c>
    </row>
    <row r="10" spans="1:22" ht="109.5" customHeight="1" thickBot="1">
      <c r="A10" s="20"/>
      <c r="B10" s="65">
        <v>4</v>
      </c>
      <c r="C10" s="66" t="s">
        <v>50</v>
      </c>
      <c r="D10" s="67">
        <v>2</v>
      </c>
      <c r="E10" s="68" t="s">
        <v>32</v>
      </c>
      <c r="F10" s="79" t="s">
        <v>51</v>
      </c>
      <c r="G10" s="107"/>
      <c r="H10" s="107"/>
      <c r="I10" s="96"/>
      <c r="J10" s="98"/>
      <c r="K10" s="98"/>
      <c r="L10" s="77" t="s">
        <v>34</v>
      </c>
      <c r="M10" s="100"/>
      <c r="N10" s="100"/>
      <c r="O10" s="102"/>
      <c r="P10" s="69">
        <f>D10*Q10</f>
        <v>13000</v>
      </c>
      <c r="Q10" s="70">
        <v>6500</v>
      </c>
      <c r="R10" s="110"/>
      <c r="S10" s="71">
        <f>D10*R10</f>
        <v>0</v>
      </c>
      <c r="T10" s="72" t="str">
        <f aca="true" t="shared" si="1" ref="T10">IF(ISNUMBER(R10),IF(R10&gt;Q10,"NEVYHOVUJE","VYHOVUJE")," ")</f>
        <v xml:space="preserve"> </v>
      </c>
      <c r="U10" s="68"/>
      <c r="V10" s="68" t="s">
        <v>13</v>
      </c>
    </row>
    <row r="11" spans="3:16" ht="17.4" customHeight="1" thickBot="1" thickTop="1">
      <c r="C11" s="5"/>
      <c r="D11" s="5"/>
      <c r="E11" s="5"/>
      <c r="F11" s="5"/>
      <c r="G11" s="33"/>
      <c r="H11" s="33"/>
      <c r="I11" s="5"/>
      <c r="J11" s="5"/>
      <c r="N11" s="5"/>
      <c r="O11" s="5"/>
      <c r="P11" s="5"/>
    </row>
    <row r="12" spans="2:22" ht="82.95" customHeight="1" thickBot="1" thickTop="1">
      <c r="B12" s="89" t="s">
        <v>31</v>
      </c>
      <c r="C12" s="89"/>
      <c r="D12" s="89"/>
      <c r="E12" s="89"/>
      <c r="F12" s="89"/>
      <c r="G12" s="89"/>
      <c r="H12" s="89"/>
      <c r="I12" s="89"/>
      <c r="J12" s="21"/>
      <c r="K12" s="21"/>
      <c r="L12" s="7"/>
      <c r="M12" s="7"/>
      <c r="N12" s="7"/>
      <c r="O12" s="22"/>
      <c r="P12" s="22"/>
      <c r="Q12" s="23" t="s">
        <v>9</v>
      </c>
      <c r="R12" s="90" t="s">
        <v>10</v>
      </c>
      <c r="S12" s="91"/>
      <c r="T12" s="92"/>
      <c r="U12" s="24"/>
      <c r="V12" s="25"/>
    </row>
    <row r="13" spans="2:20" ht="43.2" customHeight="1" thickBot="1" thickTop="1">
      <c r="B13" s="85" t="s">
        <v>30</v>
      </c>
      <c r="C13" s="85"/>
      <c r="D13" s="85"/>
      <c r="E13" s="85"/>
      <c r="F13" s="85"/>
      <c r="G13" s="85"/>
      <c r="I13" s="26"/>
      <c r="L13" s="9"/>
      <c r="M13" s="9"/>
      <c r="N13" s="9"/>
      <c r="O13" s="27"/>
      <c r="P13" s="27"/>
      <c r="Q13" s="28">
        <f>SUM(P7:P10)</f>
        <v>114610</v>
      </c>
      <c r="R13" s="86">
        <f>SUM(S7:S10)</f>
        <v>0</v>
      </c>
      <c r="S13" s="87"/>
      <c r="T13" s="88"/>
    </row>
    <row r="14" spans="8:19" ht="15" thickTop="1">
      <c r="H14" s="8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81"/>
      <c r="H15" s="8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81"/>
      <c r="H16" s="81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7"/>
      <c r="C17" s="47"/>
      <c r="D17" s="47"/>
      <c r="E17" s="47"/>
      <c r="F17" s="47"/>
      <c r="G17" s="81"/>
      <c r="H17" s="8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81"/>
      <c r="H18" s="81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8:19" ht="19.95" customHeight="1">
      <c r="H19" s="3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81"/>
      <c r="H20" s="8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81"/>
      <c r="H21" s="8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81"/>
      <c r="H22" s="8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81"/>
      <c r="H23" s="8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81"/>
      <c r="H24" s="8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81"/>
      <c r="H25" s="8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81"/>
      <c r="H26" s="8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81"/>
      <c r="H27" s="8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81"/>
      <c r="H28" s="8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81"/>
      <c r="H29" s="8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81"/>
      <c r="H30" s="8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81"/>
      <c r="H31" s="8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81"/>
      <c r="H32" s="8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81"/>
      <c r="H33" s="8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81"/>
      <c r="H34" s="8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81"/>
      <c r="H35" s="8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81"/>
      <c r="H36" s="8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81"/>
      <c r="H37" s="8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81"/>
      <c r="H38" s="8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81"/>
      <c r="H39" s="8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81"/>
      <c r="H40" s="8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81"/>
      <c r="H41" s="8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81"/>
      <c r="H42" s="8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81"/>
      <c r="H43" s="8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81"/>
      <c r="H44" s="8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81"/>
      <c r="H45" s="8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81"/>
      <c r="H46" s="8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81"/>
      <c r="H47" s="8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81"/>
      <c r="H48" s="8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81"/>
      <c r="H49" s="8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81"/>
      <c r="H50" s="8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81"/>
      <c r="H51" s="8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81"/>
      <c r="H52" s="8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81"/>
      <c r="H53" s="8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81"/>
      <c r="H54" s="8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81"/>
      <c r="H55" s="8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81"/>
      <c r="H56" s="8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81"/>
      <c r="H57" s="8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81"/>
      <c r="H58" s="8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81"/>
      <c r="H59" s="8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81"/>
      <c r="H60" s="8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81"/>
      <c r="H61" s="8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81"/>
      <c r="H62" s="8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81"/>
      <c r="H63" s="8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81"/>
      <c r="H64" s="8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81"/>
      <c r="H65" s="8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81"/>
      <c r="H66" s="8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81"/>
      <c r="H67" s="8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81"/>
      <c r="H68" s="8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81"/>
      <c r="H69" s="8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81"/>
      <c r="H70" s="8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81"/>
      <c r="H71" s="8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81"/>
      <c r="H72" s="8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81"/>
      <c r="H73" s="8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81"/>
      <c r="H74" s="8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81"/>
      <c r="H75" s="8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81"/>
      <c r="H76" s="8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81"/>
      <c r="H77" s="8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81"/>
      <c r="H78" s="8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81"/>
      <c r="H79" s="8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81"/>
      <c r="H80" s="8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81"/>
      <c r="H81" s="8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81"/>
      <c r="H82" s="8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81"/>
      <c r="H83" s="8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81"/>
      <c r="H84" s="8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81"/>
      <c r="H85" s="8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81"/>
      <c r="H86" s="8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81"/>
      <c r="H87" s="8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81"/>
      <c r="H88" s="8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81"/>
      <c r="H89" s="8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81"/>
      <c r="H90" s="8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81"/>
      <c r="H91" s="8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81"/>
      <c r="H92" s="8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81"/>
      <c r="H93" s="8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81"/>
      <c r="H94" s="8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81"/>
      <c r="H95" s="8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81"/>
      <c r="H96" s="81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81"/>
      <c r="H97" s="81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81"/>
      <c r="H98" s="81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6" ht="19.95" customHeight="1">
      <c r="C99" s="21"/>
      <c r="D99" s="29"/>
      <c r="E99" s="21"/>
      <c r="F99" s="21"/>
      <c r="G99" s="81"/>
      <c r="H99" s="81"/>
      <c r="I99" s="11"/>
      <c r="J99" s="11"/>
      <c r="K99" s="11"/>
      <c r="L99" s="11"/>
      <c r="M99" s="11"/>
      <c r="N99" s="6"/>
      <c r="O99" s="6"/>
      <c r="P99" s="6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jqZjNpaApxOKlcoQDt40AD4WPrpAo42Ud/mSCjg1YICDb4QZ/VBldRCg4WqZnLfXN3JaxdM0eTyEhZkGMeAHJA==" saltValue="wv6/yOihiU6Czy4kGnKbGQ==" spinCount="100000" sheet="1" objects="1" scenarios="1"/>
  <mergeCells count="12">
    <mergeCell ref="M9:M10"/>
    <mergeCell ref="N9:N10"/>
    <mergeCell ref="O9:O10"/>
    <mergeCell ref="B1:D1"/>
    <mergeCell ref="B13:G13"/>
    <mergeCell ref="R13:T13"/>
    <mergeCell ref="B12:I12"/>
    <mergeCell ref="R12:T12"/>
    <mergeCell ref="G5:H5"/>
    <mergeCell ref="I9:I10"/>
    <mergeCell ref="J9:J10"/>
    <mergeCell ref="K9:K10"/>
  </mergeCells>
  <conditionalFormatting sqref="D7:D10 B7:B10">
    <cfRule type="containsBlanks" priority="56" dxfId="11">
      <formula>LEN(TRIM(B7))=0</formula>
    </cfRule>
  </conditionalFormatting>
  <conditionalFormatting sqref="B7:B10">
    <cfRule type="cellIs" priority="53" dxfId="10" operator="greaterThanOrEqual">
      <formula>1</formula>
    </cfRule>
  </conditionalFormatting>
  <conditionalFormatting sqref="T7:T10">
    <cfRule type="cellIs" priority="40" dxfId="9" operator="equal">
      <formula>"VYHOVUJE"</formula>
    </cfRule>
  </conditionalFormatting>
  <conditionalFormatting sqref="T7:T10">
    <cfRule type="cellIs" priority="39" dxfId="8" operator="equal">
      <formula>"NEVYHOVUJE"</formula>
    </cfRule>
  </conditionalFormatting>
  <conditionalFormatting sqref="G7:H8 R7:R10 G10:H10 G9">
    <cfRule type="containsBlanks" priority="33" dxfId="3">
      <formula>LEN(TRIM(G7))=0</formula>
    </cfRule>
  </conditionalFormatting>
  <conditionalFormatting sqref="G7:H8 R7:R10 G10:H10 G9">
    <cfRule type="notContainsBlanks" priority="31" dxfId="2">
      <formula>LEN(TRIM(G7))&gt;0</formula>
    </cfRule>
  </conditionalFormatting>
  <conditionalFormatting sqref="G7:H8 G10:H10 G9 R7:R10">
    <cfRule type="notContainsBlanks" priority="30" dxfId="1">
      <formula>LEN(TRIM(G7))&gt;0</formula>
    </cfRule>
  </conditionalFormatting>
  <conditionalFormatting sqref="G7:H8 G10:H10 G9">
    <cfRule type="notContainsBlanks" priority="29" dxfId="0">
      <formula>LEN(TRIM(G7))&gt;0</formula>
    </cfRule>
  </conditionalFormatting>
  <conditionalFormatting sqref="H9">
    <cfRule type="containsBlanks" priority="4" dxfId="3">
      <formula>LEN(TRIM(H9))=0</formula>
    </cfRule>
  </conditionalFormatting>
  <conditionalFormatting sqref="H9">
    <cfRule type="notContainsBlanks" priority="3" dxfId="2">
      <formula>LEN(TRIM(H9))&gt;0</formula>
    </cfRule>
  </conditionalFormatting>
  <conditionalFormatting sqref="H9">
    <cfRule type="notContainsBlanks" priority="2" dxfId="1">
      <formula>LEN(TRIM(H9))&gt;0</formula>
    </cfRule>
  </conditionalFormatting>
  <conditionalFormatting sqref="H9">
    <cfRule type="notContainsBlanks" priority="1" dxfId="0">
      <formula>LEN(TRIM(H9))&gt;0</formula>
    </cfRule>
  </conditionalFormatting>
  <dataValidations count="4">
    <dataValidation type="list" showInputMessage="1" showErrorMessage="1" sqref="J7:J8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J9">
      <formula1>"ANO,NE"</formula1>
    </dataValidation>
    <dataValidation type="list" allowBlank="1" showInputMessage="1" showErrorMessage="1" sqref="V7:V8 V10 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2021-07-30T05:26:01Z</dcterms:modified>
  <cp:category/>
  <cp:version/>
  <cp:contentType/>
  <cp:contentStatus/>
  <cp:revision>3</cp:revision>
</cp:coreProperties>
</file>