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Tonery!$B$1:$T$17</definedName>
  </definedNames>
  <calcPr calcId="125725"/>
</workbook>
</file>

<file path=xl/calcChain.xml><?xml version="1.0" encoding="utf-8"?>
<calcChain xmlns="http://schemas.openxmlformats.org/spreadsheetml/2006/main">
  <c r="S10" i="1"/>
  <c r="T12"/>
  <c r="S11"/>
  <c r="T11"/>
  <c r="S12"/>
  <c r="S13"/>
  <c r="T13"/>
  <c r="P10"/>
  <c r="P11"/>
  <c r="P12"/>
  <c r="P13"/>
  <c r="T10" l="1"/>
  <c r="S14"/>
  <c r="S9"/>
  <c r="P9"/>
  <c r="P14"/>
  <c r="T14"/>
  <c r="T9" l="1"/>
  <c r="T8"/>
  <c r="P8"/>
  <c r="S8" l="1"/>
  <c r="T7" l="1"/>
  <c r="S7"/>
  <c r="P7"/>
  <c r="Q17" s="1"/>
  <c r="R17" l="1"/>
</calcChain>
</file>

<file path=xl/sharedStrings.xml><?xml version="1.0" encoding="utf-8"?>
<sst xmlns="http://schemas.openxmlformats.org/spreadsheetml/2006/main" count="76" uniqueCount="58">
  <si>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</si>
  <si>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</si>
  <si>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</si>
  <si>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</si>
  <si>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</si>
  <si>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</si>
  <si>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</si>
  <si>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</si>
  <si>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</si>
  <si>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</si>
  <si>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</si>
  <si>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</si>
  <si>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</si>
  <si>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</si>
  <si>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</si>
  <si>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</si>
  <si>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</si>
  <si>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</si>
  <si>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</si>
  <si>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</si>
  <si>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</si>
  <si>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</si>
  <si>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</si>
  <si>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</si>
  <si>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</si>
  <si>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</si>
  <si>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</si>
  <si>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</si>
  <si>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</si>
  <si>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</si>
  <si>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</si>
  <si>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</si>
  <si>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027 - 2021 (kompatibilní)</t>
  </si>
  <si>
    <t>Toner do tiskárny OKI MC562dnw - black</t>
  </si>
  <si>
    <t>Toner do tiskárny OKI MC562dnw - magenta</t>
  </si>
  <si>
    <t>Toner do tiskárny OKI MC562dnw - cyan</t>
  </si>
  <si>
    <t>Toner do tiskárny OKI MC562dnw - yellow</t>
  </si>
  <si>
    <t>Toner do tiskárny HP Deskjet Plus INK Advantage 6000 series - černý</t>
  </si>
  <si>
    <t>Toner do tiskárny HP Deskjet Plus INK Advantage 6000 series - barevný</t>
  </si>
  <si>
    <t>Toner do tiskárny HP LJ 1320 - černý</t>
  </si>
  <si>
    <t>ESF II CZ.02.2.69/0.0/0.0/18_056/0013239</t>
  </si>
  <si>
    <t>KVK - Martina Šurkalová, 
Tel.: 37763 6493,
E-mail: suromar@kvk.zcu.cz</t>
  </si>
  <si>
    <t>Klatovská 51, 
301 00 Plzeň,
Fakulta pedagogická -
Katedra výtvarné výchovy a kultury,
místnost KL 324</t>
  </si>
  <si>
    <t>Toner do tiskárny HP LJ P2015dn - černý</t>
  </si>
  <si>
    <t xml:space="preserve">Originální, nebo kompatibilní toner splňující podmínky certifikátu STMC. 
Minimální výtěžnost při 5% pokrytí 3 500 stran. </t>
  </si>
  <si>
    <t xml:space="preserve">Originální, nebo kompatibilní toner splňující podmínky certifikátu STMC. 
Minimální výtěžnost při 5% pokrytí 2 000 stran. </t>
  </si>
  <si>
    <t xml:space="preserve">Originální, nebo kompatibilní toner splňující podmínky certifikátu STMC. 
Minimální výtěžnost při 5% pokrytí 7 000 stran. </t>
  </si>
  <si>
    <t xml:space="preserve">Originální, nebo kompatibilní toner splňující podmínky certifikátu STMC. 
Minimální výtěžnost při 5% pokrytí 360 stran A4. </t>
  </si>
  <si>
    <t xml:space="preserve">Originální, nebo kompatibilní toner splňující podmínky certifikátu STMC. 
Minimální výtěžnost při 5% pokrytí 200 stran A4. </t>
  </si>
  <si>
    <t>Originální, nebo kompatibilní toner splňující podmínky certifikátu STMC. 
Minimální výtěžnost při 5% pokrytí 6 000 stran A4.</t>
  </si>
  <si>
    <t>Alternativní toner 44469803, black, 3500str., OKI MC562</t>
  </si>
  <si>
    <t>Alternativní toner 44469705, magenta, 2000str., OKI MC562</t>
  </si>
  <si>
    <t>Alternativní toner 44469706, cyan, 2000str., OKI MC562</t>
  </si>
  <si>
    <t>Alternativní toner 44469704, yellow, 2000str., OKI MC562</t>
  </si>
  <si>
    <t>Alternativní toner Q7553X, black, 7000str., HP LJ P2015</t>
  </si>
  <si>
    <t>HP originální ink 3YM75AE, black, 360str., HP 653, HP DeskJet IA 6000, IA PLUS 6400</t>
  </si>
  <si>
    <t>HP originální ink 3YM74AE, Tri-colour, 200str., HP 653, HP DeskJet IA 6000, IA PLUS 6400</t>
  </si>
  <si>
    <t>Alternativní toner Q5949X, black, 6000str., HP LJ 1320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</si>
</sst>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5" fillId="3" borderId="12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left" vertical="center" wrapText="1" indent="1"/>
    </xf>
    <xf numFmtId="0" fontId="0" fillId="6" borderId="12" xfId="0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64"/>
  <sheetViews>
    <sheetView tabSelected="1" topLeftCell="A5" zoomScaleNormal="100" workbookViewId="0">
      <selection activeCell="H13" sqref="H13"/>
    </sheetView>
  </sheetViews>
  <sheetFormatPr defaultColWidth="8.85546875" defaultRowHeight="1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34" style="5" customWidth="1"/>
    <col min="12" max="12" width="18.42578125" style="5" hidden="1" customWidth="1"/>
    <col min="13" max="13" width="29.5703125" style="5" customWidth="1"/>
    <col min="14" max="14" width="42.85546875" style="5" customWidth="1"/>
    <col min="15" max="15" width="25.7109375" style="1" customWidth="1"/>
    <col min="16" max="16" width="16.5703125" style="1" hidden="1" customWidth="1"/>
    <col min="17" max="17" width="20.7109375" style="5" bestFit="1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1.140625" style="5" hidden="1" customWidth="1"/>
    <col min="22" max="22" width="37.85546875" style="4" customWidth="1"/>
    <col min="23" max="16384" width="8.85546875" style="5"/>
  </cols>
  <sheetData>
    <row r="1" spans="2:22" ht="34.15" customHeight="1">
      <c r="B1" s="82" t="s">
        <v>32</v>
      </c>
      <c r="C1" s="82"/>
      <c r="D1" s="29"/>
      <c r="E1" s="30"/>
    </row>
    <row r="2" spans="2:22" ht="22.15" customHeight="1">
      <c r="B2" s="33"/>
      <c r="C2" s="33"/>
      <c r="D2" s="29"/>
      <c r="E2" s="30"/>
    </row>
    <row r="3" spans="2:22" s="28" customFormat="1" ht="19.149999999999999" customHeight="1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149999999999999" customHeight="1" thickBot="1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>
      <c r="B5" s="11"/>
      <c r="C5" s="12"/>
      <c r="D5" s="13"/>
      <c r="E5" s="13"/>
      <c r="F5" s="6"/>
      <c r="G5" s="14" t="s">
        <v>2</v>
      </c>
      <c r="H5" s="48"/>
      <c r="I5" s="6"/>
      <c r="J5" s="6"/>
      <c r="O5" s="15"/>
      <c r="P5" s="15"/>
      <c r="R5" s="14" t="s">
        <v>2</v>
      </c>
      <c r="V5" s="9"/>
    </row>
    <row r="6" spans="2:22" ht="81" customHeight="1" thickTop="1" thickBot="1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29</v>
      </c>
      <c r="I6" s="39" t="s">
        <v>19</v>
      </c>
      <c r="J6" s="39" t="s">
        <v>20</v>
      </c>
      <c r="K6" s="17" t="s">
        <v>31</v>
      </c>
      <c r="L6" s="39" t="s">
        <v>21</v>
      </c>
      <c r="M6" s="40" t="s">
        <v>22</v>
      </c>
      <c r="N6" s="39" t="s">
        <v>23</v>
      </c>
      <c r="O6" s="17" t="s">
        <v>28</v>
      </c>
      <c r="P6" s="39" t="s">
        <v>24</v>
      </c>
      <c r="Q6" s="17" t="s">
        <v>6</v>
      </c>
      <c r="R6" s="19" t="s">
        <v>7</v>
      </c>
      <c r="S6" s="60" t="s">
        <v>8</v>
      </c>
      <c r="T6" s="60" t="s">
        <v>9</v>
      </c>
      <c r="U6" s="39" t="s">
        <v>25</v>
      </c>
      <c r="V6" s="39" t="s">
        <v>26</v>
      </c>
    </row>
    <row r="7" spans="2:22" ht="49.9" customHeight="1" thickTop="1">
      <c r="B7" s="41">
        <v>1</v>
      </c>
      <c r="C7" s="57" t="s">
        <v>33</v>
      </c>
      <c r="D7" s="42">
        <v>2</v>
      </c>
      <c r="E7" s="43" t="s">
        <v>15</v>
      </c>
      <c r="F7" s="74" t="s">
        <v>44</v>
      </c>
      <c r="G7" s="76" t="s">
        <v>50</v>
      </c>
      <c r="H7" s="61" t="s">
        <v>30</v>
      </c>
      <c r="I7" s="88" t="s">
        <v>27</v>
      </c>
      <c r="J7" s="94" t="s">
        <v>30</v>
      </c>
      <c r="K7" s="88" t="s">
        <v>40</v>
      </c>
      <c r="L7" s="94"/>
      <c r="M7" s="88" t="s">
        <v>41</v>
      </c>
      <c r="N7" s="88" t="s">
        <v>42</v>
      </c>
      <c r="O7" s="91">
        <v>14</v>
      </c>
      <c r="P7" s="44">
        <f t="shared" ref="P7:P14" si="0">D7*Q7</f>
        <v>1000</v>
      </c>
      <c r="Q7" s="45">
        <v>500</v>
      </c>
      <c r="R7" s="79">
        <v>295</v>
      </c>
      <c r="S7" s="46">
        <f t="shared" ref="S7" si="1">D7*R7</f>
        <v>590</v>
      </c>
      <c r="T7" s="47" t="str">
        <f t="shared" ref="T7" si="2">IF(ISNUMBER(R7), IF(R7&gt;Q7,"NEVYHOVUJE","VYHOVUJE")," ")</f>
        <v>VYHOVUJE</v>
      </c>
      <c r="U7" s="94"/>
      <c r="V7" s="94" t="s">
        <v>10</v>
      </c>
    </row>
    <row r="8" spans="2:22" ht="49.9" customHeight="1">
      <c r="B8" s="62">
        <v>2</v>
      </c>
      <c r="C8" s="63" t="s">
        <v>34</v>
      </c>
      <c r="D8" s="64">
        <v>1</v>
      </c>
      <c r="E8" s="65" t="s">
        <v>15</v>
      </c>
      <c r="F8" s="73" t="s">
        <v>45</v>
      </c>
      <c r="G8" s="77" t="s">
        <v>51</v>
      </c>
      <c r="H8" s="66" t="s">
        <v>30</v>
      </c>
      <c r="I8" s="89"/>
      <c r="J8" s="95"/>
      <c r="K8" s="89"/>
      <c r="L8" s="95"/>
      <c r="M8" s="101"/>
      <c r="N8" s="101"/>
      <c r="O8" s="92"/>
      <c r="P8" s="67">
        <f t="shared" si="0"/>
        <v>500</v>
      </c>
      <c r="Q8" s="68">
        <v>500</v>
      </c>
      <c r="R8" s="80">
        <v>276</v>
      </c>
      <c r="S8" s="69">
        <f t="shared" ref="S8" si="3">D8*R8</f>
        <v>276</v>
      </c>
      <c r="T8" s="70" t="str">
        <f t="shared" ref="T8" si="4">IF(ISNUMBER(R8), IF(R8&gt;Q8,"NEVYHOVUJE","VYHOVUJE")," ")</f>
        <v>VYHOVUJE</v>
      </c>
      <c r="U8" s="95"/>
      <c r="V8" s="95"/>
    </row>
    <row r="9" spans="2:22" ht="49.9" customHeight="1">
      <c r="B9" s="62">
        <v>3</v>
      </c>
      <c r="C9" s="71" t="s">
        <v>35</v>
      </c>
      <c r="D9" s="64">
        <v>1</v>
      </c>
      <c r="E9" s="65" t="s">
        <v>15</v>
      </c>
      <c r="F9" s="73" t="s">
        <v>45</v>
      </c>
      <c r="G9" s="77" t="s">
        <v>52</v>
      </c>
      <c r="H9" s="66" t="s">
        <v>30</v>
      </c>
      <c r="I9" s="89"/>
      <c r="J9" s="95"/>
      <c r="K9" s="89"/>
      <c r="L9" s="95"/>
      <c r="M9" s="101"/>
      <c r="N9" s="101"/>
      <c r="O9" s="92"/>
      <c r="P9" s="67">
        <f t="shared" si="0"/>
        <v>500</v>
      </c>
      <c r="Q9" s="68">
        <v>500</v>
      </c>
      <c r="R9" s="80">
        <v>276</v>
      </c>
      <c r="S9" s="69">
        <f t="shared" ref="S9:S14" si="5">D9*R9</f>
        <v>276</v>
      </c>
      <c r="T9" s="70" t="str">
        <f t="shared" ref="T9:T14" si="6">IF(ISNUMBER(R9), IF(R9&gt;Q9,"NEVYHOVUJE","VYHOVUJE")," ")</f>
        <v>VYHOVUJE</v>
      </c>
      <c r="U9" s="95"/>
      <c r="V9" s="95"/>
    </row>
    <row r="10" spans="2:22" ht="49.9" customHeight="1">
      <c r="B10" s="62">
        <v>4</v>
      </c>
      <c r="C10" s="71" t="s">
        <v>36</v>
      </c>
      <c r="D10" s="64">
        <v>1</v>
      </c>
      <c r="E10" s="65" t="s">
        <v>15</v>
      </c>
      <c r="F10" s="73" t="s">
        <v>45</v>
      </c>
      <c r="G10" s="77" t="s">
        <v>53</v>
      </c>
      <c r="H10" s="66" t="s">
        <v>30</v>
      </c>
      <c r="I10" s="89"/>
      <c r="J10" s="95"/>
      <c r="K10" s="89"/>
      <c r="L10" s="95"/>
      <c r="M10" s="101"/>
      <c r="N10" s="101"/>
      <c r="O10" s="92"/>
      <c r="P10" s="67">
        <f t="shared" si="0"/>
        <v>500</v>
      </c>
      <c r="Q10" s="68">
        <v>500</v>
      </c>
      <c r="R10" s="80">
        <v>276</v>
      </c>
      <c r="S10" s="69">
        <f t="shared" ref="S10:S13" si="7">D10*R10</f>
        <v>276</v>
      </c>
      <c r="T10" s="70" t="str">
        <f t="shared" ref="T10:T13" si="8">IF(ISNUMBER(R10), IF(R10&gt;Q10,"NEVYHOVUJE","VYHOVUJE")," ")</f>
        <v>VYHOVUJE</v>
      </c>
      <c r="U10" s="95"/>
      <c r="V10" s="95"/>
    </row>
    <row r="11" spans="2:22" ht="49.9" customHeight="1">
      <c r="B11" s="62">
        <v>5</v>
      </c>
      <c r="C11" s="73" t="s">
        <v>43</v>
      </c>
      <c r="D11" s="64">
        <v>1</v>
      </c>
      <c r="E11" s="65" t="s">
        <v>15</v>
      </c>
      <c r="F11" s="73" t="s">
        <v>46</v>
      </c>
      <c r="G11" s="77" t="s">
        <v>54</v>
      </c>
      <c r="H11" s="66" t="s">
        <v>30</v>
      </c>
      <c r="I11" s="89"/>
      <c r="J11" s="95"/>
      <c r="K11" s="89"/>
      <c r="L11" s="95"/>
      <c r="M11" s="101"/>
      <c r="N11" s="101"/>
      <c r="O11" s="92"/>
      <c r="P11" s="67">
        <f t="shared" si="0"/>
        <v>500</v>
      </c>
      <c r="Q11" s="68">
        <v>500</v>
      </c>
      <c r="R11" s="80">
        <v>425</v>
      </c>
      <c r="S11" s="69">
        <f t="shared" si="7"/>
        <v>425</v>
      </c>
      <c r="T11" s="70" t="str">
        <f t="shared" si="8"/>
        <v>VYHOVUJE</v>
      </c>
      <c r="U11" s="95"/>
      <c r="V11" s="95"/>
    </row>
    <row r="12" spans="2:22" ht="49.9" customHeight="1">
      <c r="B12" s="62">
        <v>6</v>
      </c>
      <c r="C12" s="71" t="s">
        <v>37</v>
      </c>
      <c r="D12" s="64">
        <v>2</v>
      </c>
      <c r="E12" s="65" t="s">
        <v>15</v>
      </c>
      <c r="F12" s="73" t="s">
        <v>47</v>
      </c>
      <c r="G12" s="77" t="s">
        <v>55</v>
      </c>
      <c r="H12" s="66" t="s">
        <v>30</v>
      </c>
      <c r="I12" s="89"/>
      <c r="J12" s="95"/>
      <c r="K12" s="89"/>
      <c r="L12" s="95"/>
      <c r="M12" s="101"/>
      <c r="N12" s="101"/>
      <c r="O12" s="92"/>
      <c r="P12" s="67">
        <f t="shared" si="0"/>
        <v>800</v>
      </c>
      <c r="Q12" s="68">
        <v>400</v>
      </c>
      <c r="R12" s="80">
        <v>287</v>
      </c>
      <c r="S12" s="69">
        <f t="shared" si="7"/>
        <v>574</v>
      </c>
      <c r="T12" s="70" t="str">
        <f t="shared" si="8"/>
        <v>VYHOVUJE</v>
      </c>
      <c r="U12" s="95"/>
      <c r="V12" s="95"/>
    </row>
    <row r="13" spans="2:22" ht="49.9" customHeight="1">
      <c r="B13" s="62">
        <v>7</v>
      </c>
      <c r="C13" s="73" t="s">
        <v>38</v>
      </c>
      <c r="D13" s="64">
        <v>2</v>
      </c>
      <c r="E13" s="65" t="s">
        <v>15</v>
      </c>
      <c r="F13" s="73" t="s">
        <v>48</v>
      </c>
      <c r="G13" s="77" t="s">
        <v>56</v>
      </c>
      <c r="H13" s="66" t="s">
        <v>30</v>
      </c>
      <c r="I13" s="89"/>
      <c r="J13" s="95"/>
      <c r="K13" s="89"/>
      <c r="L13" s="95"/>
      <c r="M13" s="101"/>
      <c r="N13" s="101"/>
      <c r="O13" s="92"/>
      <c r="P13" s="67">
        <f t="shared" si="0"/>
        <v>800</v>
      </c>
      <c r="Q13" s="68">
        <v>400</v>
      </c>
      <c r="R13" s="80">
        <v>247</v>
      </c>
      <c r="S13" s="69">
        <f t="shared" si="7"/>
        <v>494</v>
      </c>
      <c r="T13" s="70" t="str">
        <f t="shared" si="8"/>
        <v>VYHOVUJE</v>
      </c>
      <c r="U13" s="95"/>
      <c r="V13" s="95"/>
    </row>
    <row r="14" spans="2:22" ht="49.9" customHeight="1" thickBot="1">
      <c r="B14" s="49">
        <v>8</v>
      </c>
      <c r="C14" s="56" t="s">
        <v>39</v>
      </c>
      <c r="D14" s="50">
        <v>1</v>
      </c>
      <c r="E14" s="51" t="s">
        <v>15</v>
      </c>
      <c r="F14" s="75" t="s">
        <v>49</v>
      </c>
      <c r="G14" s="78" t="s">
        <v>57</v>
      </c>
      <c r="H14" s="72" t="s">
        <v>30</v>
      </c>
      <c r="I14" s="90"/>
      <c r="J14" s="96"/>
      <c r="K14" s="90"/>
      <c r="L14" s="96"/>
      <c r="M14" s="102"/>
      <c r="N14" s="102"/>
      <c r="O14" s="93"/>
      <c r="P14" s="52">
        <f t="shared" si="0"/>
        <v>400</v>
      </c>
      <c r="Q14" s="53">
        <v>400</v>
      </c>
      <c r="R14" s="81">
        <v>390</v>
      </c>
      <c r="S14" s="54">
        <f t="shared" si="5"/>
        <v>390</v>
      </c>
      <c r="T14" s="55" t="str">
        <f t="shared" si="6"/>
        <v>VYHOVUJE</v>
      </c>
      <c r="U14" s="96"/>
      <c r="V14" s="96"/>
    </row>
    <row r="15" spans="2:22" ht="16.5" thickTop="1" thickBot="1">
      <c r="C15" s="5"/>
      <c r="D15" s="5"/>
      <c r="E15" s="5"/>
      <c r="F15" s="5"/>
      <c r="G15" s="5"/>
      <c r="H15" s="5"/>
      <c r="I15" s="5"/>
      <c r="J15" s="5"/>
      <c r="O15" s="5"/>
      <c r="P15" s="5"/>
      <c r="S15" s="37"/>
    </row>
    <row r="16" spans="2:22" ht="60.75" customHeight="1" thickTop="1" thickBot="1">
      <c r="B16" s="83" t="s">
        <v>11</v>
      </c>
      <c r="C16" s="84"/>
      <c r="D16" s="84"/>
      <c r="E16" s="84"/>
      <c r="F16" s="84"/>
      <c r="G16" s="84"/>
      <c r="H16" s="59"/>
      <c r="I16" s="20"/>
      <c r="J16" s="20"/>
      <c r="K16" s="20"/>
      <c r="L16" s="21"/>
      <c r="M16" s="9"/>
      <c r="N16" s="9"/>
      <c r="O16" s="22"/>
      <c r="P16" s="22"/>
      <c r="Q16" s="23" t="s">
        <v>12</v>
      </c>
      <c r="R16" s="85" t="s">
        <v>13</v>
      </c>
      <c r="S16" s="86"/>
      <c r="T16" s="87"/>
      <c r="U16" s="15"/>
      <c r="V16" s="24"/>
    </row>
    <row r="17" spans="2:20" ht="33" customHeight="1" thickTop="1" thickBot="1">
      <c r="B17" s="97" t="s">
        <v>14</v>
      </c>
      <c r="C17" s="97"/>
      <c r="D17" s="97"/>
      <c r="E17" s="97"/>
      <c r="F17" s="97"/>
      <c r="G17" s="97"/>
      <c r="H17" s="58"/>
      <c r="I17" s="25"/>
      <c r="L17" s="8"/>
      <c r="M17" s="8"/>
      <c r="N17" s="8"/>
      <c r="O17" s="26"/>
      <c r="P17" s="26"/>
      <c r="Q17" s="27">
        <f>SUM(P7:P14)</f>
        <v>5000</v>
      </c>
      <c r="R17" s="98">
        <f>SUM(S7:S14)</f>
        <v>3301</v>
      </c>
      <c r="S17" s="99"/>
      <c r="T17" s="100"/>
    </row>
    <row r="18" spans="2:20" ht="14.25" customHeight="1" thickTop="1"/>
    <row r="19" spans="2:20" ht="14.25" customHeight="1"/>
    <row r="20" spans="2:20" ht="14.25" customHeight="1"/>
    <row r="21" spans="2:20" ht="14.25" customHeight="1"/>
    <row r="22" spans="2:20" ht="14.25" customHeight="1"/>
    <row r="23" spans="2:20" ht="14.25" customHeight="1"/>
    <row r="24" spans="2:20" ht="14.25" customHeight="1"/>
    <row r="25" spans="2:20" ht="14.25" customHeight="1"/>
    <row r="26" spans="2:20" ht="14.25" customHeight="1"/>
    <row r="27" spans="2:20" ht="14.25" customHeight="1"/>
    <row r="28" spans="2:20" ht="14.25" customHeight="1"/>
    <row r="29" spans="2:20" ht="14.25" customHeight="1"/>
    <row r="30" spans="2:20" ht="14.25" customHeight="1"/>
    <row r="31" spans="2:20" ht="14.25" customHeight="1"/>
    <row r="32" spans="2:20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</sheetData>
  <sheetProtection algorithmName="SHA-512" hashValue="hEqUk43rgcSWJ43ob4uBczaAWyGGDN6h2loAnk4eFZgaRd017FuURjn/HTF4MtPjyTRAWKmJatKUn9n7FAYzpw==" saltValue="F2NV2ifsEDabLs6Tn4uJ9w==" spinCount="100000" sheet="1" objects="1" scenarios="1"/>
  <mergeCells count="14">
    <mergeCell ref="U7:U14"/>
    <mergeCell ref="V7:V14"/>
    <mergeCell ref="B17:G17"/>
    <mergeCell ref="R17:T17"/>
    <mergeCell ref="J7:J14"/>
    <mergeCell ref="K7:K14"/>
    <mergeCell ref="L7:L14"/>
    <mergeCell ref="M7:M14"/>
    <mergeCell ref="N7:N14"/>
    <mergeCell ref="B1:C1"/>
    <mergeCell ref="B16:G16"/>
    <mergeCell ref="R16:T16"/>
    <mergeCell ref="I7:I14"/>
    <mergeCell ref="O7:O14"/>
  </mergeCells>
  <conditionalFormatting sqref="B7:B14">
    <cfRule type="containsBlanks" dxfId="12" priority="53">
      <formula>LEN(TRIM(B7))=0</formula>
    </cfRule>
  </conditionalFormatting>
  <conditionalFormatting sqref="B7:B14">
    <cfRule type="cellIs" dxfId="11" priority="48" operator="greaterThanOrEqual">
      <formula>1</formula>
    </cfRule>
  </conditionalFormatting>
  <conditionalFormatting sqref="T7:T14">
    <cfRule type="cellIs" dxfId="10" priority="45" operator="equal">
      <formula>"VYHOVUJE"</formula>
    </cfRule>
  </conditionalFormatting>
  <conditionalFormatting sqref="T7:T14">
    <cfRule type="cellIs" dxfId="9" priority="44" operator="equal">
      <formula>"NEVYHOVUJE"</formula>
    </cfRule>
  </conditionalFormatting>
  <conditionalFormatting sqref="R7:R14 G7:G14">
    <cfRule type="containsBlanks" dxfId="8" priority="25">
      <formula>LEN(TRIM(G7))=0</formula>
    </cfRule>
  </conditionalFormatting>
  <conditionalFormatting sqref="R7:R14 G7:G14">
    <cfRule type="notContainsBlanks" dxfId="7" priority="23">
      <formula>LEN(TRIM(G7))&gt;0</formula>
    </cfRule>
  </conditionalFormatting>
  <conditionalFormatting sqref="G7:G14 R7:R14">
    <cfRule type="notContainsBlanks" dxfId="6" priority="22">
      <formula>LEN(TRIM(G7))&gt;0</formula>
    </cfRule>
  </conditionalFormatting>
  <conditionalFormatting sqref="G7:G14">
    <cfRule type="notContainsBlanks" dxfId="5" priority="21">
      <formula>LEN(TRIM(G7))&gt;0</formula>
    </cfRule>
  </conditionalFormatting>
  <conditionalFormatting sqref="D7:D14">
    <cfRule type="containsBlanks" dxfId="4" priority="5">
      <formula>LEN(TRIM(D7))=0</formula>
    </cfRule>
  </conditionalFormatting>
  <conditionalFormatting sqref="H7:H8">
    <cfRule type="containsBlanks" dxfId="3" priority="3">
      <formula>LEN(TRIM(H7))=0</formula>
    </cfRule>
  </conditionalFormatting>
  <conditionalFormatting sqref="H7:H8">
    <cfRule type="notContainsBlanks" dxfId="2" priority="4">
      <formula>LEN(TRIM(H7))&gt;0</formula>
    </cfRule>
  </conditionalFormatting>
  <conditionalFormatting sqref="H9:H14">
    <cfRule type="containsBlanks" dxfId="1" priority="1">
      <formula>LEN(TRIM(H9))=0</formula>
    </cfRule>
  </conditionalFormatting>
  <conditionalFormatting sqref="H9:H14">
    <cfRule type="notContainsBlanks" dxfId="0" priority="2">
      <formula>LEN(TRIM(H9))&gt;0</formula>
    </cfRule>
  </conditionalFormatting>
  <dataValidations count="3">
    <dataValidation type="list" showInputMessage="1" showErrorMessage="1" sqref="E7:E14">
      <formula1>"ks,bal,sada,"</formula1>
    </dataValidation>
    <dataValidation type="list" showInputMessage="1" showErrorMessage="1" sqref="J7 H7:H8">
      <formula1>"ANO,NE"</formula1>
    </dataValidation>
    <dataValidation type="list" allowBlank="1" showInputMessage="1" showErrorMessage="1" sqref="H9:H14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[1]CPV!#REF!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2021-04-28T06:34:54Z</cp:lastPrinted>
  <dcterms:created xsi:type="dcterms:W3CDTF">2014-03-05T12:43:32Z</dcterms:created>
  <dcterms:modified xsi:type="dcterms:W3CDTF">2021-07-07T14:28:50Z</dcterms:modified>
</cp:coreProperties>
</file>