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3040" windowHeight="8196" tabRatio="724" activeTab="0"/>
  </bookViews>
  <sheets>
    <sheet name="Výpočetní technika" sheetId="1" r:id="rId1"/>
  </sheets>
  <definedNames>
    <definedName name="_xlnm.Print_Area" localSheetId="0">'Výpočetní technika'!$B$1:$T$20</definedName>
  </definedNames>
  <calcPr calcId="191029"/>
</workbook>
</file>

<file path=xl/sharedStrings.xml><?xml version="1.0" encoding="utf-8"?>
<sst xmlns="http://schemas.openxmlformats.org/spreadsheetml/2006/main" count="57" uniqueCount="50">
  <si>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</si>
  <si>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</si>
  <si>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</si>
  <si>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</si>
  <si>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</si>
  <si>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</si>
  <si>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</si>
  <si>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</si>
  <si>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</si>
  <si>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</si>
  <si>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</si>
  <si>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</si>
  <si>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</si>
  <si>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</si>
  <si>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</si>
  <si>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</si>
  <si>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</si>
  <si>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</si>
  <si>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</si>
  <si>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</si>
  <si>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</si>
  <si>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</si>
  <si>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</si>
  <si>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</si>
  <si>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</si>
  <si>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</si>
  <si>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</si>
  <si>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</si>
  <si>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</si>
  <si>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</si>
  <si>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Záruka na zboží min. 48 měsíců, servis NBD on-site.</t>
  </si>
  <si>
    <t xml:space="preserve">Příloha č. 2 Kupní smlouvy - technická specifikace
Výpočetní technika (III.) 079 - 2021 </t>
  </si>
  <si>
    <t>Notebook 15,6"</t>
  </si>
  <si>
    <t>sada</t>
  </si>
  <si>
    <t>Společná faktura</t>
  </si>
  <si>
    <t>ANO</t>
  </si>
  <si>
    <t>Město Cheb-Podpora činn.a rozvoje FEK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</si>
  <si>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</si>
  <si>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Stanislav Pimek,
Tel.: 603 157 136</t>
  </si>
  <si>
    <r>
      <rPr>
        <b/>
        <sz val="11"/>
        <color theme="1"/>
        <rFont val="Calibri"/>
        <family val="2"/>
        <scheme val="minor"/>
      </rPr>
      <t>Hradební 22, 
350 02 Cheb,</t>
    </r>
    <r>
      <rPr>
        <sz val="11"/>
        <color theme="1"/>
        <rFont val="Calibri"/>
        <family val="2"/>
        <scheme val="minor"/>
      </rPr>
      <t xml:space="preserve">
Fakulta ekonomická - Děkanát,
místnost CD 202</t>
    </r>
  </si>
  <si>
    <t>Výkon CPU v Passmark CPU více než 10 500 bodů, minimálně 4 jádra, průměrné TDP 15W nebo nižší. Procesor s podporou virtualizace.
RAM:  minimálně 8GB DDR4 3200 MHz.
1x interní SSD: minimálně 512GB PCIe NVMe.
Integrovaná čtečka kontaktních identifikačních karet .
Integrovaná wifi 6 karta standardu 802.11ax.
Síťová karta 1Gb/s Ethernet s podporou PXE s portem RJ45 (je možné splnit pomocí USB adaptéru dodaného s notebookem).
Displej: 15,6" IPS FullHD.
Integrovaná webkamera min. 720p.
Porty minimálně:
  2x USB-C Thunderbolt 4 s podporou dokování včetně nabíjení notebooku,
  2x USB 3.2 Gen 1,
  1x kombinovaný konektor sluchátek/mikrofonu,
  1x HDMI 2.0,
  1x VGA (může být řešeno externím adaptérem dodaným spolu s notebookem).
Konstrukce s kovovou vnitřní kostrou.
CZ klávesnice s podsvícením, odolná proti polití, samostatná numerická klávesnice.
OS: Windows 10 Pro 64-bit - OS Windows požadujeme z důvodu kompatibility s interními aplikacemi ZČU (Stag, Magion,...).
Hmotnost: nejvýše 1,7 kg.  
Baterie: nejméně 56 Wh.
Záruka min. 48 měsíců, servis NBD on-site.</t>
  </si>
  <si>
    <t>Klávesnice CZ, s oddělenou numerickou částí.
Dosah min. 10 m.
Jeden společný přijímač pro obě zařízení.
Výdrž baterie min. 15 měsíců.</t>
  </si>
  <si>
    <t>Bezdrátový set klávesnice a myši k pol.č. 1</t>
  </si>
  <si>
    <t>Dokovací zařízení k notebooku - k pol.č. 1</t>
  </si>
  <si>
    <t>Rozhraní USB-C Thunderbolt pro připojení výše specifikovaného notebooku.
Porty min. 2x USB 3.0, 2x DisplayPort 1.2, 1xVGA, 1x RJ-45 (GLAN), zvuk 3,5" jack.
Kabel USB-C pro připojení k notebooku.
Výkon min. 120W.</t>
  </si>
  <si>
    <t>Brašna pro notebook 15,6" - k pol.č. 1</t>
  </si>
  <si>
    <t>Voděodolný materiál.
Vyztužený zip.
Polstrování.
Odnímatelný ramenní popruh.
Kapsy na příslušenství.
Hmotnost max. 0,5 kg.</t>
  </si>
  <si>
    <t>Monitor 27" 16:9 k pol.č. 1</t>
  </si>
  <si>
    <t>Technologie: LCD IPS, rovný.
Úhlopříčka displeje: min. 27".
Rozlišení: 1920x1080px při 60Hz.
Odezva: max. 6 ms.
Jas: min. 300 cd/m2.
Kontrast: min. 1000:1.
Redukce modrého světla, redukce Flicker.
Min. vstupy 1x DisplayPort, 1x HDMI, 1x USB-C a 2x USB-A 3.0.
Výškově nastavitelný.
Kabel DP součástí dodávky.
Záruka min. 60 měsíců, servis NBD on-site.</t>
  </si>
  <si>
    <t>Záruka na zboží min. 60 měsíců, servis NBD on-site.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</si>
</sst>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 diagonalUp="1" diagonalDown="1">
      <left style="medium"/>
      <right style="medium"/>
      <top style="thin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5" borderId="10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64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24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10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300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49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06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01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30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30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57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30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30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5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95250</xdr:colOff>
      <xdr:row>70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2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87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01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39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96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3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20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39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77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96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15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53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92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11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3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4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68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87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0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25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63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82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01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20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39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77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1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11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30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49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44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63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82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01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2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3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58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95250</xdr:colOff>
      <xdr:row>79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98470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2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96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984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2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96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98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57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10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30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96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2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98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327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57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2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96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5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98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088832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11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03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77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24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49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77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15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06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34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72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9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68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44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82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20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58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9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30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06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44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39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59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76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7370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135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38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1878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126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37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28695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364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6124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2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317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50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72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791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68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25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44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982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01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2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3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096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34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7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191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3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4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6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287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25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44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63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2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3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77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496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1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53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592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1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4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6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687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25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63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78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01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20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39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877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1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34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4992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1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30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04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2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44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63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182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01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3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525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098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088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6584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98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29803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2990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9096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50" zoomScaleNormal="50" workbookViewId="0" topLeftCell="H1">
      <selection activeCell="R7" sqref="R7:R11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3.8515625" style="1" customWidth="1"/>
    <col min="4" max="4" width="12.28125" style="2" customWidth="1"/>
    <col min="5" max="5" width="10.57421875" style="3" customWidth="1"/>
    <col min="6" max="6" width="122.57421875" style="1" customWidth="1"/>
    <col min="7" max="7" width="29.7109375" style="4" bestFit="1" customWidth="1"/>
    <col min="8" max="8" width="29.7109375" style="4" customWidth="1"/>
    <col min="9" max="9" width="23.28125" style="4" customWidth="1"/>
    <col min="10" max="10" width="16.28125" style="1" customWidth="1"/>
    <col min="11" max="11" width="42.421875" style="5" customWidth="1"/>
    <col min="12" max="12" width="33.00390625" style="5" customWidth="1"/>
    <col min="13" max="13" width="30.140625" style="5" customWidth="1"/>
    <col min="14" max="14" width="40.57421875" style="4" customWidth="1"/>
    <col min="15" max="15" width="28.5742187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87" t="s">
        <v>31</v>
      </c>
      <c r="C1" s="88"/>
      <c r="D1" s="8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83"/>
      <c r="E3" s="83"/>
      <c r="F3" s="83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83"/>
      <c r="E4" s="83"/>
      <c r="F4" s="83"/>
      <c r="G4" s="83"/>
      <c r="H4" s="8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5" t="s">
        <v>2</v>
      </c>
      <c r="H5" s="86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26</v>
      </c>
      <c r="I6" s="40" t="s">
        <v>16</v>
      </c>
      <c r="J6" s="39" t="s">
        <v>17</v>
      </c>
      <c r="K6" s="39" t="s">
        <v>37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84" t="s">
        <v>7</v>
      </c>
      <c r="T6" s="44" t="s">
        <v>8</v>
      </c>
      <c r="U6" s="41" t="s">
        <v>22</v>
      </c>
      <c r="V6" s="41" t="s">
        <v>23</v>
      </c>
    </row>
    <row r="7" spans="1:22" ht="330.75" customHeight="1" thickTop="1">
      <c r="A7" s="20"/>
      <c r="B7" s="48">
        <v>1</v>
      </c>
      <c r="C7" s="49" t="s">
        <v>32</v>
      </c>
      <c r="D7" s="50">
        <v>1</v>
      </c>
      <c r="E7" s="51" t="s">
        <v>29</v>
      </c>
      <c r="F7" s="82" t="s">
        <v>40</v>
      </c>
      <c r="G7" s="116"/>
      <c r="H7" s="116"/>
      <c r="I7" s="97" t="s">
        <v>34</v>
      </c>
      <c r="J7" s="100" t="s">
        <v>35</v>
      </c>
      <c r="K7" s="97" t="s">
        <v>36</v>
      </c>
      <c r="L7" s="77" t="s">
        <v>30</v>
      </c>
      <c r="M7" s="112" t="s">
        <v>38</v>
      </c>
      <c r="N7" s="112" t="s">
        <v>39</v>
      </c>
      <c r="O7" s="109">
        <v>120</v>
      </c>
      <c r="P7" s="52">
        <f>D7*Q7</f>
        <v>30000</v>
      </c>
      <c r="Q7" s="53">
        <v>30000</v>
      </c>
      <c r="R7" s="120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100"/>
      <c r="V7" s="51" t="s">
        <v>11</v>
      </c>
    </row>
    <row r="8" spans="1:22" ht="84" customHeight="1">
      <c r="A8" s="20"/>
      <c r="B8" s="61">
        <v>2</v>
      </c>
      <c r="C8" s="62" t="s">
        <v>42</v>
      </c>
      <c r="D8" s="63">
        <v>2</v>
      </c>
      <c r="E8" s="64" t="s">
        <v>33</v>
      </c>
      <c r="F8" s="78" t="s">
        <v>41</v>
      </c>
      <c r="G8" s="117"/>
      <c r="H8" s="106"/>
      <c r="I8" s="98"/>
      <c r="J8" s="101"/>
      <c r="K8" s="101"/>
      <c r="L8" s="103"/>
      <c r="M8" s="114"/>
      <c r="N8" s="104"/>
      <c r="O8" s="110"/>
      <c r="P8" s="65">
        <f>D8*Q8</f>
        <v>2000</v>
      </c>
      <c r="Q8" s="66">
        <v>1000</v>
      </c>
      <c r="R8" s="121"/>
      <c r="S8" s="67">
        <f>D8*R8</f>
        <v>0</v>
      </c>
      <c r="T8" s="68" t="str">
        <f aca="true" t="shared" si="1" ref="T8">IF(ISNUMBER(R8),IF(R8&gt;Q8,"NEVYHOVUJE","VYHOVUJE")," ")</f>
        <v xml:space="preserve"> </v>
      </c>
      <c r="U8" s="101"/>
      <c r="V8" s="64" t="s">
        <v>12</v>
      </c>
    </row>
    <row r="9" spans="1:22" ht="82.5" customHeight="1">
      <c r="A9" s="20"/>
      <c r="B9" s="56">
        <v>3</v>
      </c>
      <c r="C9" s="57" t="s">
        <v>43</v>
      </c>
      <c r="D9" s="58">
        <v>1</v>
      </c>
      <c r="E9" s="59" t="s">
        <v>29</v>
      </c>
      <c r="F9" s="79" t="s">
        <v>44</v>
      </c>
      <c r="G9" s="118"/>
      <c r="H9" s="107"/>
      <c r="I9" s="98"/>
      <c r="J9" s="101"/>
      <c r="K9" s="101"/>
      <c r="L9" s="104"/>
      <c r="M9" s="114"/>
      <c r="N9" s="104"/>
      <c r="O9" s="110"/>
      <c r="P9" s="65">
        <f>D9*Q9</f>
        <v>5200</v>
      </c>
      <c r="Q9" s="60">
        <v>5200</v>
      </c>
      <c r="R9" s="122"/>
      <c r="S9" s="67">
        <f>D9*R9</f>
        <v>0</v>
      </c>
      <c r="T9" s="68" t="str">
        <f aca="true" t="shared" si="2" ref="T9:T10">IF(ISNUMBER(R9),IF(R9&gt;Q9,"NEVYHOVUJE","VYHOVUJE")," ")</f>
        <v xml:space="preserve"> </v>
      </c>
      <c r="U9" s="101"/>
      <c r="V9" s="59" t="s">
        <v>12</v>
      </c>
    </row>
    <row r="10" spans="1:22" ht="114" customHeight="1">
      <c r="A10" s="20"/>
      <c r="B10" s="56">
        <v>4</v>
      </c>
      <c r="C10" s="57" t="s">
        <v>45</v>
      </c>
      <c r="D10" s="58">
        <v>1</v>
      </c>
      <c r="E10" s="59" t="s">
        <v>29</v>
      </c>
      <c r="F10" s="79" t="s">
        <v>46</v>
      </c>
      <c r="G10" s="118"/>
      <c r="H10" s="108"/>
      <c r="I10" s="98"/>
      <c r="J10" s="101"/>
      <c r="K10" s="101"/>
      <c r="L10" s="105"/>
      <c r="M10" s="114"/>
      <c r="N10" s="104"/>
      <c r="O10" s="110"/>
      <c r="P10" s="65">
        <f>D10*Q10</f>
        <v>500</v>
      </c>
      <c r="Q10" s="60">
        <v>500</v>
      </c>
      <c r="R10" s="122"/>
      <c r="S10" s="67">
        <f>D10*R10</f>
        <v>0</v>
      </c>
      <c r="T10" s="68" t="str">
        <f t="shared" si="2"/>
        <v xml:space="preserve"> </v>
      </c>
      <c r="U10" s="101"/>
      <c r="V10" s="59" t="s">
        <v>12</v>
      </c>
    </row>
    <row r="11" spans="1:22" ht="197.25" customHeight="1" thickBot="1">
      <c r="A11" s="20"/>
      <c r="B11" s="69">
        <v>5</v>
      </c>
      <c r="C11" s="70" t="s">
        <v>47</v>
      </c>
      <c r="D11" s="71">
        <v>1</v>
      </c>
      <c r="E11" s="72" t="s">
        <v>29</v>
      </c>
      <c r="F11" s="80" t="s">
        <v>48</v>
      </c>
      <c r="G11" s="119"/>
      <c r="H11" s="119"/>
      <c r="I11" s="99"/>
      <c r="J11" s="102"/>
      <c r="K11" s="102"/>
      <c r="L11" s="81" t="s">
        <v>49</v>
      </c>
      <c r="M11" s="115"/>
      <c r="N11" s="113"/>
      <c r="O11" s="111"/>
      <c r="P11" s="73">
        <f>D11*Q11</f>
        <v>5800</v>
      </c>
      <c r="Q11" s="74">
        <v>5800</v>
      </c>
      <c r="R11" s="123"/>
      <c r="S11" s="75">
        <f>D11*R11</f>
        <v>0</v>
      </c>
      <c r="T11" s="76" t="str">
        <f aca="true" t="shared" si="3" ref="T11">IF(ISNUMBER(R11),IF(R11&gt;Q11,"NEVYHOVUJE","VYHOVUJE")," ")</f>
        <v xml:space="preserve"> </v>
      </c>
      <c r="U11" s="102"/>
      <c r="V11" s="72" t="s">
        <v>12</v>
      </c>
    </row>
    <row r="12" spans="3:16" ht="17.4" customHeight="1" thickBot="1" thickTop="1">
      <c r="C12" s="5"/>
      <c r="D12" s="5"/>
      <c r="E12" s="5"/>
      <c r="F12" s="5"/>
      <c r="G12" s="33"/>
      <c r="H12" s="33"/>
      <c r="I12" s="5"/>
      <c r="J12" s="5"/>
      <c r="N12" s="5"/>
      <c r="O12" s="5"/>
      <c r="P12" s="5"/>
    </row>
    <row r="13" spans="2:22" ht="82.95" customHeight="1" thickBot="1" thickTop="1">
      <c r="B13" s="93" t="s">
        <v>28</v>
      </c>
      <c r="C13" s="93"/>
      <c r="D13" s="93"/>
      <c r="E13" s="93"/>
      <c r="F13" s="93"/>
      <c r="G13" s="93"/>
      <c r="H13" s="93"/>
      <c r="I13" s="93"/>
      <c r="J13" s="21"/>
      <c r="K13" s="21"/>
      <c r="L13" s="7"/>
      <c r="M13" s="7"/>
      <c r="N13" s="7"/>
      <c r="O13" s="22"/>
      <c r="P13" s="22"/>
      <c r="Q13" s="23" t="s">
        <v>9</v>
      </c>
      <c r="R13" s="94" t="s">
        <v>10</v>
      </c>
      <c r="S13" s="95"/>
      <c r="T13" s="96"/>
      <c r="U13" s="24"/>
      <c r="V13" s="25"/>
    </row>
    <row r="14" spans="2:20" ht="43.2" customHeight="1" thickBot="1" thickTop="1">
      <c r="B14" s="89" t="s">
        <v>27</v>
      </c>
      <c r="C14" s="89"/>
      <c r="D14" s="89"/>
      <c r="E14" s="89"/>
      <c r="F14" s="89"/>
      <c r="G14" s="89"/>
      <c r="I14" s="26"/>
      <c r="L14" s="9"/>
      <c r="M14" s="9"/>
      <c r="N14" s="9"/>
      <c r="O14" s="27"/>
      <c r="P14" s="27"/>
      <c r="Q14" s="28">
        <f>SUM(P7:P11)</f>
        <v>43500</v>
      </c>
      <c r="R14" s="90">
        <f>SUM(S7:S11)</f>
        <v>0</v>
      </c>
      <c r="S14" s="91"/>
      <c r="T14" s="92"/>
    </row>
    <row r="15" spans="8:19" ht="15" thickTop="1">
      <c r="H15" s="8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83"/>
      <c r="H16" s="83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7"/>
      <c r="C17" s="47"/>
      <c r="D17" s="47"/>
      <c r="E17" s="47"/>
      <c r="F17" s="47"/>
      <c r="G17" s="83"/>
      <c r="H17" s="8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7"/>
      <c r="C18" s="47"/>
      <c r="D18" s="47"/>
      <c r="E18" s="47"/>
      <c r="F18" s="47"/>
      <c r="G18" s="83"/>
      <c r="H18" s="8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83"/>
      <c r="H19" s="8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8:19" ht="19.95" customHeight="1">
      <c r="H20" s="36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83"/>
      <c r="H21" s="8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83"/>
      <c r="H22" s="8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83"/>
      <c r="H23" s="8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83"/>
      <c r="H24" s="8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83"/>
      <c r="H25" s="8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83"/>
      <c r="H26" s="8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83"/>
      <c r="H27" s="8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83"/>
      <c r="H28" s="8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83"/>
      <c r="H29" s="8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83"/>
      <c r="H30" s="8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83"/>
      <c r="H31" s="8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83"/>
      <c r="H32" s="8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83"/>
      <c r="H33" s="8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83"/>
      <c r="H34" s="8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83"/>
      <c r="H35" s="8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83"/>
      <c r="H36" s="8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83"/>
      <c r="H37" s="8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83"/>
      <c r="H38" s="8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83"/>
      <c r="H39" s="8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83"/>
      <c r="H40" s="8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83"/>
      <c r="H41" s="8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83"/>
      <c r="H42" s="8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83"/>
      <c r="H43" s="8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83"/>
      <c r="H44" s="8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83"/>
      <c r="H45" s="8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83"/>
      <c r="H46" s="8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83"/>
      <c r="H47" s="8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83"/>
      <c r="H48" s="8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83"/>
      <c r="H49" s="8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83"/>
      <c r="H50" s="8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83"/>
      <c r="H51" s="8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83"/>
      <c r="H52" s="8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83"/>
      <c r="H53" s="8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83"/>
      <c r="H54" s="8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83"/>
      <c r="H55" s="8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83"/>
      <c r="H56" s="8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83"/>
      <c r="H57" s="8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83"/>
      <c r="H58" s="8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83"/>
      <c r="H59" s="8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83"/>
      <c r="H60" s="8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83"/>
      <c r="H61" s="8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83"/>
      <c r="H62" s="8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83"/>
      <c r="H63" s="8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83"/>
      <c r="H64" s="8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83"/>
      <c r="H65" s="8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83"/>
      <c r="H66" s="8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83"/>
      <c r="H67" s="8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83"/>
      <c r="H68" s="8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83"/>
      <c r="H69" s="8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83"/>
      <c r="H70" s="8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83"/>
      <c r="H71" s="8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83"/>
      <c r="H72" s="8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83"/>
      <c r="H73" s="8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83"/>
      <c r="H74" s="8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83"/>
      <c r="H75" s="8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83"/>
      <c r="H76" s="8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83"/>
      <c r="H77" s="8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83"/>
      <c r="H78" s="8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83"/>
      <c r="H79" s="8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83"/>
      <c r="H80" s="8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83"/>
      <c r="H81" s="8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83"/>
      <c r="H82" s="8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83"/>
      <c r="H83" s="8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83"/>
      <c r="H84" s="8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83"/>
      <c r="H85" s="8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83"/>
      <c r="H86" s="8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83"/>
      <c r="H87" s="8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83"/>
      <c r="H88" s="8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83"/>
      <c r="H89" s="8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83"/>
      <c r="H90" s="8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83"/>
      <c r="H91" s="8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83"/>
      <c r="H92" s="8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83"/>
      <c r="H93" s="8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83"/>
      <c r="H94" s="8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83"/>
      <c r="H95" s="8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83"/>
      <c r="H96" s="8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83"/>
      <c r="H97" s="83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83"/>
      <c r="H98" s="83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83"/>
      <c r="H99" s="83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6" ht="19.95" customHeight="1">
      <c r="C100" s="21"/>
      <c r="D100" s="29"/>
      <c r="E100" s="21"/>
      <c r="F100" s="21"/>
      <c r="G100" s="83"/>
      <c r="H100" s="83"/>
      <c r="I100" s="11"/>
      <c r="J100" s="11"/>
      <c r="K100" s="11"/>
      <c r="L100" s="11"/>
      <c r="M100" s="11"/>
      <c r="N100" s="6"/>
      <c r="O100" s="6"/>
      <c r="P100" s="6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</sheetData>
  <sheetProtection algorithmName="SHA-512" hashValue="ruuWavfdygKqR3+okGmVz7Peh0ZO6xZ4BjwNaVNIP94nWLYxsYFvAbVfYEu16VIE7XUU0CQBqCe3NyiAs1kLYA==" saltValue="zwdkx+C4H6MlZ5tfN1bqpw==" spinCount="100000" sheet="1" objects="1" scenarios="1"/>
  <mergeCells count="15">
    <mergeCell ref="U7:U11"/>
    <mergeCell ref="L8:L10"/>
    <mergeCell ref="H8:H10"/>
    <mergeCell ref="O7:O11"/>
    <mergeCell ref="J7:J11"/>
    <mergeCell ref="K7:K11"/>
    <mergeCell ref="M7:M11"/>
    <mergeCell ref="N7:N11"/>
    <mergeCell ref="G5:H5"/>
    <mergeCell ref="B1:D1"/>
    <mergeCell ref="B14:G14"/>
    <mergeCell ref="R14:T14"/>
    <mergeCell ref="B13:I13"/>
    <mergeCell ref="R13:T13"/>
    <mergeCell ref="I7:I11"/>
  </mergeCells>
  <conditionalFormatting sqref="D7:D11 B7:B11">
    <cfRule type="containsBlanks" priority="52" dxfId="7">
      <formula>LEN(TRIM(B7))=0</formula>
    </cfRule>
  </conditionalFormatting>
  <conditionalFormatting sqref="B7:B11">
    <cfRule type="cellIs" priority="49" dxfId="6" operator="greaterThanOrEqual">
      <formula>1</formula>
    </cfRule>
  </conditionalFormatting>
  <conditionalFormatting sqref="T7:T11">
    <cfRule type="cellIs" priority="36" dxfId="5" operator="equal">
      <formula>"VYHOVUJE"</formula>
    </cfRule>
  </conditionalFormatting>
  <conditionalFormatting sqref="T7:T11">
    <cfRule type="cellIs" priority="35" dxfId="4" operator="equal">
      <formula>"NEVYHOVUJE"</formula>
    </cfRule>
  </conditionalFormatting>
  <conditionalFormatting sqref="G7:H8 R7:R11 G11:H11 G9:G10">
    <cfRule type="containsBlanks" priority="29" dxfId="3">
      <formula>LEN(TRIM(G7))=0</formula>
    </cfRule>
  </conditionalFormatting>
  <conditionalFormatting sqref="G7:H8 R7:R11 G11:H11 G9:G10">
    <cfRule type="notContainsBlanks" priority="27" dxfId="2">
      <formula>LEN(TRIM(G7))&gt;0</formula>
    </cfRule>
  </conditionalFormatting>
  <conditionalFormatting sqref="G7:H8 G11:H11 G9:G10 R7:R11">
    <cfRule type="notContainsBlanks" priority="26" dxfId="1">
      <formula>LEN(TRIM(G7))&gt;0</formula>
    </cfRule>
  </conditionalFormatting>
  <conditionalFormatting sqref="G7:H8 G11:H11 G9:G10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V7:V11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2021-07-13T08:24:58Z</dcterms:modified>
  <cp:category/>
  <cp:version/>
  <cp:contentType/>
  <cp:contentStatus/>
  <cp:revision>3</cp:revision>
</cp:coreProperties>
</file>