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/>
  <bookViews>
    <workbookView xWindow="0" yWindow="0" windowWidth="23040" windowHeight="8196" activeTab="0"/>
  </bookViews>
  <sheets>
    <sheet name="Výpočetní technika" sheetId="1" r:id="rId1"/>
  </sheets>
  <definedNames>
    <definedName name="_xlnm.Print_Area" localSheetId="0">'Výpočetní technika'!$B$1:$T$18</definedName>
  </definedNames>
  <calcPr calcId="191029"/>
</workbook>
</file>

<file path=xl/sharedStrings.xml><?xml version="1.0" encoding="utf-8"?>
<sst xmlns="http://schemas.openxmlformats.org/spreadsheetml/2006/main" count="58" uniqueCount="50">
  <si>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</si>
  <si>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</si>
  <si>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</si>
  <si>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</si>
  <si>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</si>
  <si>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</si>
  <si>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</si>
  <si>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</si>
  <si>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</si>
  <si>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</si>
  <si>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</si>
  <si>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</si>
  <si>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</si>
  <si>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</si>
  <si>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</si>
  <si>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</si>
  <si>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</si>
  <si>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</si>
  <si>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</si>
  <si>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</si>
  <si>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</si>
  <si>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</si>
  <si>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</si>
  <si>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</si>
  <si>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</si>
  <si>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</si>
  <si>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</si>
  <si>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</si>
  <si>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</si>
  <si>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</si>
  <si>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</si>
  <si>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 xml:space="preserve">Příloha č. 2 Kupní smlouvy - technická specifikace
Výpočetní technika (III.) 070 - 2021 </t>
  </si>
  <si>
    <t>Ing. Jan Molnár, Ph.D.,
Tel.: 37763 4441</t>
  </si>
  <si>
    <t>Univerzitní 26,
301 00 Plzeň,
Fakulta elektrotechnická - RICE,
místnost EC 311</t>
  </si>
  <si>
    <t>Záruka na zboží min. 36 měsíců, servis NBD on site.</t>
  </si>
  <si>
    <t>Mobilní pracovní stanice s certifikací ISV. 
Výkon procesoru v Passmark CPU více než 12 500 bodů, minimálně 6 jader. 
Operační paměť min. 32 GB (DDR4, 2 933 MHz). 
Pevný disk o kapacitě min. 512GB SSD M.2 PCIe.  
Grafická karta s pamětí min. 4GB DDR5 (Thunderbolt), G3D benchmark min. 3600 bodů. 
Integrovaná čtečka paměťových karet uSD. 
Integrovaná dvoupásmová wifi karta 802.11ac/a/b/g/n a min. bluetooth 5. 
Integrovaná kamera s min. HD rozlišením (720p) a mikrofonem.
Display antireflexní 15,6" s rozlišením min. FHD (1920x1080). 
Konektory RJ-45 GLAN, minimálně 3x USB3.0 port,  port USB 3.2 2. generace Type-C s rozhraním DisplayPort/Thunderbolt HDMI, konektory pro sluchátka a mikrofon, port HDMI 2.0. 
Operační systém Windows 10 pro - OS Windows požadujeme z důvodu kompatibility s interními aplikacemi ZČU (Stag, Magion,...).
Záruční doba min. 3 roky NBD on-site. 
Akumulátor min. 60Wh (záruční doba shodná se zaárukou na NTB). 
Klávesnice CZ s podsvícením. Numerická klávesnice.  
Podpora ovladačů pro Windows 10 (64-bit) a vyšší verze Windows.
Podpora prostřednictvím internetu musí umožňovat stahování ovladačů a manuálu z internetu adresně pro konkrétní zadaný typ (sériové číslo) zařízení.</t>
  </si>
  <si>
    <t>Výkonný notebook 15,6"</t>
  </si>
  <si>
    <t>Ivana Jílková,
Tel.: 37763 1085, 
E-mail: ijilkova@rek.zcu.cz</t>
  </si>
  <si>
    <t>Univerzitní 22,
301 00 Plzeň,
budova Fakulty strojní - Projektové centrum,
místnost UF 215</t>
  </si>
  <si>
    <t>Notebook 15,6" včetně brašny</t>
  </si>
  <si>
    <t>SGS-2021-015   
Podpora tvůrčí činnosti studentů na Katedře politologie a mezinárodních vztahů</t>
  </si>
  <si>
    <t>ANO</t>
  </si>
  <si>
    <t>Mgr. Pavel Hulec, 
Tel.: 721 625 840,
E-mail: hulec@kap.zcu.cz</t>
  </si>
  <si>
    <t>Jungmannova 1,
301 00 Plzeň, 
Fakulta filozofická -
Katedra politologie a mezinárodních vztahů,
místnost JJ 307</t>
  </si>
  <si>
    <t>Notebook 15,6"</t>
  </si>
  <si>
    <t xml:space="preserve">Záruka na zboží min. 36 měsíců, servis NBD on site. </t>
  </si>
  <si>
    <t xml:space="preserve">Provedení notebooku klasické.
Výkon procesoru v Passmark CPU vice než 6 850 bodů (platné ke dni 19.1.2021), minimálně 4 jádra.
Operační paměť minimálně 8 GB.
Disk SATA SSD disk o kapacitě minimálně 250 GB.
Integrovaná wifi karta.
Display min. Full HD 15,6" s rozlišením 1920x1080, provedení matné.
Webkamera a mikrofon.
Síťová karta 1 Gb/s Ethernet s podporou PXE.
Konktor RJ-45 integerovaný přímo na těle NTB.
Mminimálně 3x USB port (alespoň 2x USB 3.0).
Napájecí adaptér nesmí být přes USB-C.
Operační systém Windows 64-bit (Windows 10 nebo vyšší) - OS Windows požadujeme z důvodu kompatibility s interními aplikacemi ZČU (Stag, Magion,...).
Existence ovladačů použitého HW ve Windows 10 a vyšší verze Windows.
Kovový nebo kompozitní vnitřní rám.
CZ Klávesnice s podsvícením nebo alternativním způsobem zlepšení viditelnosti ve tmě.
Touchpad.
Klávesnice musí být odolná proti polití.
Notebook musí obsahovat digitální grafický výstup.
Podpora prostřednictvím internetu musí umožnovat stahování ovladačů a manuálu z internetu adresně pro konkrétní zadaný typ (sériové číslo) zařízení.
Záruka na zboží min. 36 měsíců, servis NBD on site. </t>
  </si>
  <si>
    <t>Provedení notebooku klasické.
Výkon procesoru v Passmark CPU vice než 6 850 bodů (platné ke dni 19.1.2021), minimálně 4 jádra.
Operační paměť minimálně 16 GB.
SATA SSD disk o kapacitě minimálně 500 GB.
Integrovaná wifi karta.
Display min Full HD 15,6" s rozlišením 1920x1080, provedení matné.
Webkamera a mikrofon.
Síťová karta 1 Gb/s Ethernet s podporou PXE.
Konktor RJ-45 integerovaný přímo na těle NTB.
Minimálně 3x USB port (alespoň 2x USB 3.0), 1x Type-C USB.
Operační systém Windows 64-bit (Windows 10 nebo vyšší) - OS Windows požadujeme z důvodu kompatibility s interními aplikacemi ZČU (Stag, Magion,...).
Existence ovladačů použitého HW ve Windows 10 a vyšší verze Windows.
Kovový nebo kompozitní vnitřní rám.
CZ Klávesnice s podsvícením nebo alternativním způsobem zlepšení viditelnosti ve tmě.
Klávesnice s numerickou klávesnicí musí být odolná proti polití.
Notebook musí obsahovat digitální grafický výstup.
Podpora prostřednictvím internetu musí umožňovat stahování ovladačů a manuálu z internetu adresně pro konkrétní zadaný typ (sériové číslo) zařízení.
Záruka na zboží min. 36 měsíců, servis NBD on site.
Včetně kompatibilní brašny: černá barva, na zip, rukojeť na obalu, 1 hlavní plus 1 přední kapsa, odnímatelný ramenní popruh, hmotnost max. do 0,5 kg.</t>
  </si>
  <si>
    <t>Záruka na notebook min. 36 měsíců, servis NBD on site.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</si>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</sst>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medium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right" vertical="center" indent="1"/>
    </xf>
    <xf numFmtId="164" fontId="0" fillId="5" borderId="6" xfId="0" applyNumberFormat="1" applyFill="1" applyBorder="1" applyAlignment="1">
      <alignment horizontal="right" vertical="center" indent="1"/>
    </xf>
    <xf numFmtId="165" fontId="0" fillId="0" borderId="6" xfId="0" applyNumberForma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indent="1"/>
    </xf>
    <xf numFmtId="164" fontId="0" fillId="5" borderId="2" xfId="0" applyNumberFormat="1" applyFill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7" fillId="2" borderId="6" xfId="0" applyFont="1" applyFill="1" applyBorder="1" applyAlignment="1" applyProtection="1">
      <alignment horizontal="left" vertical="center" wrapText="1" indent="1"/>
      <protection locked="0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164" fontId="7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55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0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29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02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26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75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7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10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10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67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11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86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10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34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58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30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80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04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29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53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78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28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52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77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023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51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76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01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26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50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75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25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74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99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2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4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81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00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1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57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76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95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14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33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71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100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29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29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05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24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38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5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7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95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14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3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5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11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02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26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75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7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81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33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10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5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5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11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11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02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26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75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7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81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33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10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5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5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11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08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0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26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7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81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5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10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10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67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67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5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11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30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53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02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51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26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75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74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81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33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10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5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3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5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59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95250</xdr:colOff>
      <xdr:row>68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4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55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55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05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04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53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28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52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02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27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51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76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26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50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00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25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50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74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99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2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4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1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38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57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76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95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33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52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71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9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24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6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81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0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38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7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95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14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3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72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91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1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2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48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6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05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43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62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8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00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38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5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76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1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33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53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7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29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67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8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8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4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4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6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81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0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7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7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9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14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3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53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72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91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95250</xdr:colOff>
      <xdr:row>77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49942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81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061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30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40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14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594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4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0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02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26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7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33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5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9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1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4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6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43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6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3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7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7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1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3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7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9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4994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81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403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14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63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4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0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02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26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7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33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5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499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81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403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14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63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14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63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108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08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81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0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02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81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33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594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4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499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81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403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14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63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14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63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108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346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594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84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08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81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403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594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4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0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02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26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7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33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5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9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1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4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6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43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6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3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7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7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1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3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7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9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499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81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403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14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63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403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14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63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63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63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59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05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54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02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26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75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2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74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24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33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5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67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2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5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95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5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9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10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4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8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2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43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6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3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95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33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7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1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4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43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81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5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5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7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95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1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3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7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9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108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74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2517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81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650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489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39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64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588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38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687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12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4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183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0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02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26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7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33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5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486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79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10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4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86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4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6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3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7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7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1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3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7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59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861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60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0099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499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31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381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70020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80" zoomScaleNormal="80" workbookViewId="0" topLeftCell="A4">
      <selection activeCell="G7" sqref="G7:H9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1.7109375" style="1" customWidth="1"/>
    <col min="4" max="4" width="12.28125" style="2" customWidth="1"/>
    <col min="5" max="5" width="10.57421875" style="3" customWidth="1"/>
    <col min="6" max="6" width="123.281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48.8515625" style="5" customWidth="1"/>
    <col min="12" max="12" width="35.28125" style="5" customWidth="1"/>
    <col min="13" max="13" width="28.28125" style="5" customWidth="1"/>
    <col min="14" max="14" width="45.28125" style="4" customWidth="1"/>
    <col min="15" max="15" width="31.8515625" style="4" customWidth="1"/>
    <col min="16" max="16" width="15.574218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2.710937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88" t="s">
        <v>31</v>
      </c>
      <c r="C1" s="89"/>
      <c r="D1" s="89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84"/>
      <c r="E3" s="84"/>
      <c r="F3" s="84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84"/>
      <c r="E4" s="84"/>
      <c r="F4" s="84"/>
      <c r="G4" s="84"/>
      <c r="H4" s="8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86" t="s">
        <v>2</v>
      </c>
      <c r="H5" s="87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5" t="s">
        <v>23</v>
      </c>
      <c r="H6" s="46" t="s">
        <v>27</v>
      </c>
      <c r="I6" s="40" t="s">
        <v>15</v>
      </c>
      <c r="J6" s="39" t="s">
        <v>16</v>
      </c>
      <c r="K6" s="39" t="s">
        <v>49</v>
      </c>
      <c r="L6" s="41" t="s">
        <v>17</v>
      </c>
      <c r="M6" s="42" t="s">
        <v>18</v>
      </c>
      <c r="N6" s="41" t="s">
        <v>19</v>
      </c>
      <c r="O6" s="41" t="s">
        <v>24</v>
      </c>
      <c r="P6" s="41" t="s">
        <v>20</v>
      </c>
      <c r="Q6" s="39" t="s">
        <v>5</v>
      </c>
      <c r="R6" s="43" t="s">
        <v>6</v>
      </c>
      <c r="S6" s="85" t="s">
        <v>7</v>
      </c>
      <c r="T6" s="44" t="s">
        <v>8</v>
      </c>
      <c r="U6" s="41" t="s">
        <v>21</v>
      </c>
      <c r="V6" s="41" t="s">
        <v>22</v>
      </c>
    </row>
    <row r="7" spans="1:22" ht="345.75" customHeight="1" thickBot="1" thickTop="1">
      <c r="A7" s="20"/>
      <c r="B7" s="48">
        <v>1</v>
      </c>
      <c r="C7" s="49" t="s">
        <v>36</v>
      </c>
      <c r="D7" s="50">
        <v>1</v>
      </c>
      <c r="E7" s="51" t="s">
        <v>30</v>
      </c>
      <c r="F7" s="52" t="s">
        <v>35</v>
      </c>
      <c r="G7" s="98"/>
      <c r="H7" s="98"/>
      <c r="I7" s="49" t="s">
        <v>25</v>
      </c>
      <c r="J7" s="51" t="s">
        <v>26</v>
      </c>
      <c r="K7" s="51"/>
      <c r="L7" s="53" t="s">
        <v>34</v>
      </c>
      <c r="M7" s="53" t="s">
        <v>32</v>
      </c>
      <c r="N7" s="53" t="s">
        <v>33</v>
      </c>
      <c r="O7" s="81">
        <v>90</v>
      </c>
      <c r="P7" s="54">
        <f>D7*Q7</f>
        <v>36450</v>
      </c>
      <c r="Q7" s="55">
        <v>36450</v>
      </c>
      <c r="R7" s="101"/>
      <c r="S7" s="56">
        <f>D7*R7</f>
        <v>0</v>
      </c>
      <c r="T7" s="57" t="str">
        <f aca="true" t="shared" si="0" ref="T7">IF(ISNUMBER(R7),IF(R7&gt;Q7,"NEVYHOVUJE","VYHOVUJE")," ")</f>
        <v xml:space="preserve"> </v>
      </c>
      <c r="U7" s="51"/>
      <c r="V7" s="51" t="s">
        <v>11</v>
      </c>
    </row>
    <row r="8" spans="1:22" ht="369.75" customHeight="1" thickBot="1">
      <c r="A8" s="20"/>
      <c r="B8" s="65">
        <v>2</v>
      </c>
      <c r="C8" s="66" t="s">
        <v>39</v>
      </c>
      <c r="D8" s="67">
        <v>2</v>
      </c>
      <c r="E8" s="68" t="s">
        <v>30</v>
      </c>
      <c r="F8" s="79" t="s">
        <v>47</v>
      </c>
      <c r="G8" s="99"/>
      <c r="H8" s="99"/>
      <c r="I8" s="69" t="s">
        <v>25</v>
      </c>
      <c r="J8" s="68" t="s">
        <v>26</v>
      </c>
      <c r="K8" s="68"/>
      <c r="L8" s="80" t="s">
        <v>48</v>
      </c>
      <c r="M8" s="71" t="s">
        <v>37</v>
      </c>
      <c r="N8" s="70" t="s">
        <v>38</v>
      </c>
      <c r="O8" s="82">
        <v>90</v>
      </c>
      <c r="P8" s="72">
        <f>D8*Q8</f>
        <v>53200</v>
      </c>
      <c r="Q8" s="73">
        <v>26600</v>
      </c>
      <c r="R8" s="102"/>
      <c r="S8" s="74">
        <f>D8*R8</f>
        <v>0</v>
      </c>
      <c r="T8" s="75" t="str">
        <f aca="true" t="shared" si="1" ref="T8">IF(ISNUMBER(R8),IF(R8&gt;Q8,"NEVYHOVUJE","VYHOVUJE")," ")</f>
        <v xml:space="preserve"> </v>
      </c>
      <c r="U8" s="68"/>
      <c r="V8" s="68" t="s">
        <v>11</v>
      </c>
    </row>
    <row r="9" spans="1:22" ht="369.75" customHeight="1" thickBot="1">
      <c r="A9" s="20"/>
      <c r="B9" s="58">
        <v>3</v>
      </c>
      <c r="C9" s="76" t="s">
        <v>44</v>
      </c>
      <c r="D9" s="59">
        <v>1</v>
      </c>
      <c r="E9" s="60" t="s">
        <v>30</v>
      </c>
      <c r="F9" s="78" t="s">
        <v>46</v>
      </c>
      <c r="G9" s="100"/>
      <c r="H9" s="100"/>
      <c r="I9" s="76" t="s">
        <v>25</v>
      </c>
      <c r="J9" s="60" t="s">
        <v>41</v>
      </c>
      <c r="K9" s="60" t="s">
        <v>40</v>
      </c>
      <c r="L9" s="77" t="s">
        <v>45</v>
      </c>
      <c r="M9" s="77" t="s">
        <v>42</v>
      </c>
      <c r="N9" s="77" t="s">
        <v>43</v>
      </c>
      <c r="O9" s="83">
        <v>90</v>
      </c>
      <c r="P9" s="61">
        <f>D9*Q9</f>
        <v>20000</v>
      </c>
      <c r="Q9" s="62">
        <v>20000</v>
      </c>
      <c r="R9" s="103"/>
      <c r="S9" s="63">
        <f>D9*R9</f>
        <v>0</v>
      </c>
      <c r="T9" s="64" t="str">
        <f aca="true" t="shared" si="2" ref="T9">IF(ISNUMBER(R9),IF(R9&gt;Q9,"NEVYHOVUJE","VYHOVUJE")," ")</f>
        <v xml:space="preserve"> </v>
      </c>
      <c r="U9" s="60"/>
      <c r="V9" s="60" t="s">
        <v>11</v>
      </c>
    </row>
    <row r="10" spans="3:16" ht="17.4" customHeight="1" thickBot="1" thickTop="1">
      <c r="C10" s="5"/>
      <c r="D10" s="5"/>
      <c r="E10" s="5"/>
      <c r="F10" s="5"/>
      <c r="G10" s="33"/>
      <c r="H10" s="33"/>
      <c r="I10" s="5"/>
      <c r="J10" s="5"/>
      <c r="N10" s="5"/>
      <c r="O10" s="5"/>
      <c r="P10" s="5"/>
    </row>
    <row r="11" spans="2:22" ht="82.95" customHeight="1" thickBot="1" thickTop="1">
      <c r="B11" s="94" t="s">
        <v>29</v>
      </c>
      <c r="C11" s="94"/>
      <c r="D11" s="94"/>
      <c r="E11" s="94"/>
      <c r="F11" s="94"/>
      <c r="G11" s="94"/>
      <c r="H11" s="94"/>
      <c r="I11" s="94"/>
      <c r="J11" s="21"/>
      <c r="K11" s="21"/>
      <c r="L11" s="7"/>
      <c r="M11" s="7"/>
      <c r="N11" s="7"/>
      <c r="O11" s="22"/>
      <c r="P11" s="22"/>
      <c r="Q11" s="23" t="s">
        <v>9</v>
      </c>
      <c r="R11" s="95" t="s">
        <v>10</v>
      </c>
      <c r="S11" s="96"/>
      <c r="T11" s="97"/>
      <c r="U11" s="24"/>
      <c r="V11" s="25"/>
    </row>
    <row r="12" spans="2:20" ht="43.2" customHeight="1" thickBot="1" thickTop="1">
      <c r="B12" s="90" t="s">
        <v>28</v>
      </c>
      <c r="C12" s="90"/>
      <c r="D12" s="90"/>
      <c r="E12" s="90"/>
      <c r="F12" s="90"/>
      <c r="G12" s="90"/>
      <c r="I12" s="26"/>
      <c r="L12" s="9"/>
      <c r="M12" s="9"/>
      <c r="N12" s="9"/>
      <c r="O12" s="27"/>
      <c r="P12" s="27"/>
      <c r="Q12" s="28">
        <f>SUM(P7:P9)</f>
        <v>109650</v>
      </c>
      <c r="R12" s="91">
        <f>SUM(S7:S9)</f>
        <v>0</v>
      </c>
      <c r="S12" s="92"/>
      <c r="T12" s="93"/>
    </row>
    <row r="13" spans="8:19" ht="15" thickTop="1">
      <c r="H13" s="84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84"/>
      <c r="H14" s="84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7"/>
      <c r="C15" s="47"/>
      <c r="D15" s="47"/>
      <c r="E15" s="47"/>
      <c r="F15" s="47"/>
      <c r="G15" s="84"/>
      <c r="H15" s="84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7"/>
      <c r="C16" s="47"/>
      <c r="D16" s="47"/>
      <c r="E16" s="47"/>
      <c r="F16" s="47"/>
      <c r="G16" s="84"/>
      <c r="H16" s="84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5" customHeight="1">
      <c r="C17" s="21"/>
      <c r="D17" s="29"/>
      <c r="E17" s="21"/>
      <c r="F17" s="21"/>
      <c r="G17" s="84"/>
      <c r="H17" s="84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5" customHeight="1">
      <c r="H18" s="3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5" customHeight="1">
      <c r="C19" s="21"/>
      <c r="D19" s="29"/>
      <c r="E19" s="21"/>
      <c r="F19" s="21"/>
      <c r="G19" s="84"/>
      <c r="H19" s="84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84"/>
      <c r="H20" s="84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84"/>
      <c r="H21" s="84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84"/>
      <c r="H22" s="84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84"/>
      <c r="H23" s="84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84"/>
      <c r="H24" s="84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84"/>
      <c r="H25" s="84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84"/>
      <c r="H26" s="84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84"/>
      <c r="H27" s="84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84"/>
      <c r="H28" s="84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84"/>
      <c r="H29" s="84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84"/>
      <c r="H30" s="84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84"/>
      <c r="H31" s="84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84"/>
      <c r="H32" s="84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84"/>
      <c r="H33" s="84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84"/>
      <c r="H34" s="84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84"/>
      <c r="H35" s="84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84"/>
      <c r="H36" s="84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84"/>
      <c r="H37" s="84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84"/>
      <c r="H38" s="84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84"/>
      <c r="H39" s="84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84"/>
      <c r="H40" s="84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84"/>
      <c r="H41" s="84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84"/>
      <c r="H42" s="84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84"/>
      <c r="H43" s="84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84"/>
      <c r="H44" s="84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84"/>
      <c r="H45" s="84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84"/>
      <c r="H46" s="84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84"/>
      <c r="H47" s="84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84"/>
      <c r="H48" s="84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84"/>
      <c r="H49" s="84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84"/>
      <c r="H50" s="84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84"/>
      <c r="H51" s="84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84"/>
      <c r="H52" s="84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84"/>
      <c r="H53" s="84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84"/>
      <c r="H54" s="84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84"/>
      <c r="H55" s="84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84"/>
      <c r="H56" s="84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84"/>
      <c r="H57" s="84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84"/>
      <c r="H58" s="84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84"/>
      <c r="H59" s="84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84"/>
      <c r="H60" s="84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84"/>
      <c r="H61" s="84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84"/>
      <c r="H62" s="84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84"/>
      <c r="H63" s="84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84"/>
      <c r="H64" s="84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84"/>
      <c r="H65" s="84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84"/>
      <c r="H66" s="84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84"/>
      <c r="H67" s="84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84"/>
      <c r="H68" s="84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84"/>
      <c r="H69" s="84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84"/>
      <c r="H70" s="84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84"/>
      <c r="H71" s="84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84"/>
      <c r="H72" s="84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84"/>
      <c r="H73" s="84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84"/>
      <c r="H74" s="84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84"/>
      <c r="H75" s="84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84"/>
      <c r="H76" s="84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84"/>
      <c r="H77" s="84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84"/>
      <c r="H78" s="84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84"/>
      <c r="H79" s="84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84"/>
      <c r="H80" s="84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84"/>
      <c r="H81" s="84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84"/>
      <c r="H82" s="84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84"/>
      <c r="H83" s="84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84"/>
      <c r="H84" s="84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84"/>
      <c r="H85" s="84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84"/>
      <c r="H86" s="84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84"/>
      <c r="H87" s="84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84"/>
      <c r="H88" s="84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84"/>
      <c r="H89" s="84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84"/>
      <c r="H90" s="84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84"/>
      <c r="H91" s="84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84"/>
      <c r="H92" s="84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84"/>
      <c r="H93" s="84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84"/>
      <c r="H94" s="84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84"/>
      <c r="H95" s="84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84"/>
      <c r="H96" s="84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84"/>
      <c r="H97" s="84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6" ht="19.95" customHeight="1">
      <c r="C98" s="21"/>
      <c r="D98" s="29"/>
      <c r="E98" s="21"/>
      <c r="F98" s="21"/>
      <c r="G98" s="84"/>
      <c r="H98" s="84"/>
      <c r="I98" s="11"/>
      <c r="J98" s="11"/>
      <c r="K98" s="11"/>
      <c r="L98" s="11"/>
      <c r="M98" s="11"/>
      <c r="N98" s="6"/>
      <c r="O98" s="6"/>
      <c r="P98" s="6"/>
    </row>
    <row r="99" spans="3:10" ht="19.95" customHeight="1">
      <c r="C99" s="5"/>
      <c r="E99" s="5"/>
      <c r="F99" s="5"/>
      <c r="J99" s="5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A1t7SE2AMtr1IgBNFB+qsqELBt7V3jG3yVkMe+lgVbt8qQ8FxZHvX1cAwVgK85DwHDpvXdTl05kXTkMUIhKIZA==" saltValue="yzYPaxzcH36LVgdGKKEdVQ==" spinCount="100000" sheet="1" objects="1" scenarios="1"/>
  <mergeCells count="6">
    <mergeCell ref="G5:H5"/>
    <mergeCell ref="B1:D1"/>
    <mergeCell ref="B12:G12"/>
    <mergeCell ref="R12:T12"/>
    <mergeCell ref="B11:I11"/>
    <mergeCell ref="R11:T11"/>
  </mergeCells>
  <conditionalFormatting sqref="D7:D9 B7:B9">
    <cfRule type="containsBlanks" priority="52" dxfId="7">
      <formula>LEN(TRIM(B7))=0</formula>
    </cfRule>
  </conditionalFormatting>
  <conditionalFormatting sqref="B7:B9">
    <cfRule type="cellIs" priority="49" dxfId="6" operator="greaterThanOrEqual">
      <formula>1</formula>
    </cfRule>
  </conditionalFormatting>
  <conditionalFormatting sqref="T7:T9">
    <cfRule type="cellIs" priority="36" dxfId="5" operator="equal">
      <formula>"VYHOVUJE"</formula>
    </cfRule>
  </conditionalFormatting>
  <conditionalFormatting sqref="T7:T9">
    <cfRule type="cellIs" priority="35" dxfId="4" operator="equal">
      <formula>"NEVYHOVUJE"</formula>
    </cfRule>
  </conditionalFormatting>
  <conditionalFormatting sqref="G7:H9 R7:R9">
    <cfRule type="containsBlanks" priority="29" dxfId="3">
      <formula>LEN(TRIM(G7))=0</formula>
    </cfRule>
  </conditionalFormatting>
  <conditionalFormatting sqref="G7:H9 R7:R9">
    <cfRule type="notContainsBlanks" priority="27" dxfId="2">
      <formula>LEN(TRIM(G7))&gt;0</formula>
    </cfRule>
  </conditionalFormatting>
  <conditionalFormatting sqref="G7:H9 R7:R9">
    <cfRule type="notContainsBlanks" priority="26" dxfId="1">
      <formula>LEN(TRIM(G7))&gt;0</formula>
    </cfRule>
  </conditionalFormatting>
  <conditionalFormatting sqref="G7:H9">
    <cfRule type="notContainsBlanks" priority="25" dxfId="0">
      <formula>LEN(TRIM(G7))&gt;0</formula>
    </cfRule>
  </conditionalFormatting>
  <dataValidations count="3">
    <dataValidation type="list" showInputMessage="1" showErrorMessage="1" sqref="J7:J9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2021-06-07T06:39:26Z</cp:lastPrinted>
  <dcterms:created xsi:type="dcterms:W3CDTF">2014-03-05T12:43:32Z</dcterms:created>
  <dcterms:modified xsi:type="dcterms:W3CDTF">2021-07-01T12:32:42Z</dcterms:modified>
  <cp:category/>
  <cp:version/>
  <cp:contentType/>
  <cp:contentStatus/>
  <cp:revision>3</cp:revision>
</cp:coreProperties>
</file>