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updateLinks="never"/>
  <bookViews>
    <workbookView xWindow="65416" yWindow="65416" windowWidth="29040" windowHeight="15840" activeTab="0"/>
  </bookViews>
  <sheets>
    <sheet name="KP" sheetId="1" r:id="rId1"/>
  </sheets>
  <definedNames>
    <definedName name="_xlnm.Print_Area" localSheetId="0">'KP'!$A$1:$T$75</definedName>
    <definedName name="_xlnm.Print_Titles" localSheetId="0">'KP'!$6:$6</definedName>
  </definedNames>
  <calcPr calcId="181029"/>
</workbook>
</file>

<file path=xl/sharedStrings.xml><?xml version="1.0" encoding="utf-8"?>
<sst xmlns="http://schemas.openxmlformats.org/spreadsheetml/2006/main" count="238" uniqueCount="159">
  <si>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</si>
  <si>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</si>
  <si>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</si>
  <si>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</si>
  <si>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</si>
  <si>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</si>
  <si>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</si>
  <si>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30192000-1 - Kancelářské potřeby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</si>
  <si>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</si>
  <si>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</si>
  <si>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</si>
  <si>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</si>
  <si>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Název </t>
  </si>
  <si>
    <t>Měrná jednotka [MJ]</t>
  </si>
  <si>
    <t>Popis</t>
  </si>
  <si>
    <t xml:space="preserve">Maximální cena za jednotlivé položky 
 v Kč BEZ DPH </t>
  </si>
  <si>
    <t xml:space="preserve">Fakturace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</si>
  <si>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</si>
  <si>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</si>
  <si>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</si>
  <si>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</si>
  <si>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</si>
  <si>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čisticí prostředky a hygienické potřeby</t>
  </si>
  <si>
    <t>Samostatná faktura</t>
  </si>
  <si>
    <t>Příloha č. 2 Kupní smlouvy - technická specifikace
Kancelářské potřeby (II.) 014 - 2021</t>
  </si>
  <si>
    <t>ks</t>
  </si>
  <si>
    <t>Obálka PVC se zipem A5 - čirá</t>
  </si>
  <si>
    <t>Obálka PVC se zipem A4 - čirá</t>
  </si>
  <si>
    <t>Euroobal A4 - hladký</t>
  </si>
  <si>
    <t>bal</t>
  </si>
  <si>
    <t xml:space="preserve">Euroobal A4 - klopa </t>
  </si>
  <si>
    <t>Euroobal A4 - rozšířený</t>
  </si>
  <si>
    <t xml:space="preserve">Euroobal A4 - na katalogy </t>
  </si>
  <si>
    <t xml:space="preserve">Samolepící bločky 38 x 51 mm,  4 x neon  </t>
  </si>
  <si>
    <t xml:space="preserve">Papír kancelářský A3 kvalita"B"  </t>
  </si>
  <si>
    <t xml:space="preserve">Papír kancelářský A4 kvalita "A" </t>
  </si>
  <si>
    <t>Obálky C5 162 x 229 mm</t>
  </si>
  <si>
    <t>Obálky DL 110 x 220 mm - bez okénka</t>
  </si>
  <si>
    <t>Obálky DL 110 x 220 mm - s okénkem</t>
  </si>
  <si>
    <t>Obálky C5 zelený pruh, 162 x 229 mm</t>
  </si>
  <si>
    <t>Lepicí páska oboustranná 25mmx10m</t>
  </si>
  <si>
    <t>Lepicí páska oboustranná 38mmx10m</t>
  </si>
  <si>
    <t>Lepicí páska oboustranná 50mmx10m</t>
  </si>
  <si>
    <t>Lepicí páska s odvíječem lepenky 19mm</t>
  </si>
  <si>
    <t>Lepicí tyčinka  min. 20g</t>
  </si>
  <si>
    <t>Vysoká lepicí síla a okamžitá přilnavost. Vhodné na  papír, karton, nevysychá, neobsahuje rozpouštědla.</t>
  </si>
  <si>
    <t>Tužka HB 2 s pryží</t>
  </si>
  <si>
    <t>Propisovací tužka jednorázová</t>
  </si>
  <si>
    <t>Propisovací tužka</t>
  </si>
  <si>
    <t>Zvýrazňovač 1-4 mm, sada 4ks</t>
  </si>
  <si>
    <t>sada</t>
  </si>
  <si>
    <t>Sešívačka min.20listů</t>
  </si>
  <si>
    <t xml:space="preserve">Spojovače 24/6  </t>
  </si>
  <si>
    <t>Spony kancelářské  32</t>
  </si>
  <si>
    <t>Spony dopisní barevné 32</t>
  </si>
  <si>
    <t>Spony aktové 50</t>
  </si>
  <si>
    <t>Spony aktové 75</t>
  </si>
  <si>
    <t>Korekční strojek jednorázový</t>
  </si>
  <si>
    <t>Korekční pero</t>
  </si>
  <si>
    <t>Opravný lak</t>
  </si>
  <si>
    <t>Motouz PP juta barevný umělý</t>
  </si>
  <si>
    <t>Nůžky celokovové - 20 cm</t>
  </si>
  <si>
    <t xml:space="preserve">Pryž </t>
  </si>
  <si>
    <t>Pravítko 20cm</t>
  </si>
  <si>
    <t>Pravítko 30cm</t>
  </si>
  <si>
    <t>Papír hlazený A3 světle modrý</t>
  </si>
  <si>
    <t>Lepicí tyčinka  min. 40g</t>
  </si>
  <si>
    <t>Rozlišovač kartonový A4 - min. 5 barev</t>
  </si>
  <si>
    <t>Rychlovazače PVC, A4 - (žluté, oranžové)</t>
  </si>
  <si>
    <t>Rychlovazače PVC, euroděrování, A4 - (různé barvy)</t>
  </si>
  <si>
    <t xml:space="preserve">Samolepící záložky: proužky 12 x 42 mm - 5 x neon </t>
  </si>
  <si>
    <t xml:space="preserve">Papír kancelářský A4 kvalita"B"  </t>
  </si>
  <si>
    <t xml:space="preserve">Mikro tužka 0,5 </t>
  </si>
  <si>
    <t>0,5 mm, plast tělo, guma, výsuvný hrot, pogumovaný úchop.</t>
  </si>
  <si>
    <t>Délka 106,8 mm, extra tenký hrot, plastová trubička.</t>
  </si>
  <si>
    <t xml:space="preserve">ks </t>
  </si>
  <si>
    <t>Velmi jemný plastický hrot , šíře stopy 0,3 mm.</t>
  </si>
  <si>
    <t>Zvýrazňovač 1-4 mm - sada 6ks</t>
  </si>
  <si>
    <t>Tabule lakovaná magnetická 90 x 120</t>
  </si>
  <si>
    <t>Pokud financováno z projektových prostředků, pak ŘEŠITEL uvede: NÁZEV A ČÍSLO DOTAČNÍHO PROJEKTU</t>
  </si>
  <si>
    <t>DFEL - Bc. Martina Nováková,
Tel.: 37763 4011,
E-mail: novakmar@fel.zcu.cz</t>
  </si>
  <si>
    <t xml:space="preserve"> Univerzitní 26, 
301 00 Plzeň,
 Fakulta elektrotechnická - Děkanát,
2NP - místnost EU 211</t>
  </si>
  <si>
    <t>OPR - Sylva Spitzbartová, 
Tel.: 37763 1216,
E-mail: sylva@rek.zcu.cz</t>
  </si>
  <si>
    <t>Univerzitní 18,
301 00 Plzeň,
Rektor - Odbor právní,
místnost UB 015</t>
  </si>
  <si>
    <t>Univerzitní 8,
301 00 Plzeň, 
Rektorát - Ekonomický odbor, 
místnost UR 221</t>
  </si>
  <si>
    <t>EO - Václava Vlková, 
Tel.: 37763 1146,
vlkovav@rek.zcu.cz</t>
  </si>
  <si>
    <t>KME - Jana Nocarová, 
Tel.: 37763 201,
723 028 319,
E-mail: nocarova@kme.zcu.cz</t>
  </si>
  <si>
    <t xml:space="preserve">Technická 8, 
301 00 Plzeň, 
NTIS - Katedra mechaniky, 
místnost UN 432
</t>
  </si>
  <si>
    <t>Archivační krabice na dokumenty A4 (š 9-11,5 cm)</t>
  </si>
  <si>
    <t>Kartonová krabice pro dlouhodobé skladování dokumentů formátu A4, šíře hřbetu 9 -11,5 cm, možnost uložení ve skupinovém boxu, cca 330x260x110 mm.</t>
  </si>
  <si>
    <t>Materiál PVC, s plastovým zipem.</t>
  </si>
  <si>
    <t>Pro vkládání dokumentů do velikosti A4, ekokarton min. 250g.</t>
  </si>
  <si>
    <r>
      <t xml:space="preserve">Desky s gumičkou A4, 3 klopy, prešpán - </t>
    </r>
    <r>
      <rPr>
        <b/>
        <sz val="11"/>
        <rFont val="Calibri"/>
        <family val="2"/>
      </rPr>
      <t>modré</t>
    </r>
  </si>
  <si>
    <t>Odkládací desky A4, prešpán 350 g, zajišťovací gumička.</t>
  </si>
  <si>
    <t>Čiré, min. 45 mic., balení min. 100 ks.</t>
  </si>
  <si>
    <t>Čiré, obal otevřený z boční strany s klopou, polypropylen, euroděrování, min. 100 mic., balení 10 ks.</t>
  </si>
  <si>
    <t>Formát A4 rozšířený na 220 mm , typ otvírání „U“, rozměr 220 x 300 mm, kapacita až 70 listů, polypropylen,  tloušťka min. 50 mic., balení 50 ks.</t>
  </si>
  <si>
    <t>Formát A4 s euroděrováním, kapacita až 1,5 cm dokumentů, polypropylen, tloušťka min. 180 mic.</t>
  </si>
  <si>
    <t>Samolepicí blok, každý lístek má podél jedné strany lepivý pásek, 4 barvy po 50 listech v balení.</t>
  </si>
  <si>
    <t>Samolepicí blok  76 x 76 mm - žlutý - 100 listů</t>
  </si>
  <si>
    <r>
      <t xml:space="preserve">Desky odkládací A4, 3 klopy, ekokarton - </t>
    </r>
    <r>
      <rPr>
        <b/>
        <sz val="11"/>
        <rFont val="Calibri"/>
        <family val="2"/>
      </rPr>
      <t>500ks žlutá, 50ks modrá, 50ks zelená</t>
    </r>
  </si>
  <si>
    <t>Nezanechává stopy lepidla, 100 listů v bločku.</t>
  </si>
  <si>
    <t xml:space="preserve">Gramáž 80±2; tloušťka 160±3; vlhkost 3,9-5,3%; opacita min. 90; bělost 151±CIE;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listů. </t>
  </si>
  <si>
    <t>Gramáž 80±1,5; tloušťka 107±2; vlhkost 3,9-5,3%; opacita min. 92; bělost 168±CIE; hladkost max.200 ml/min, tuhost dlouhá 125/20mN; tuhost příčná 60/10mN; prodyšnost max.1250ml/min. Z obou stran hlazený , speciálně vhodný pro oboustranný tisk. Použití u rychloběžných kopírek a tiskáren a pro kvalitní inkoustový tisk. 1 bal/500 listů.</t>
  </si>
  <si>
    <t>Samolepící, 1 bal/50ks.</t>
  </si>
  <si>
    <t>Samolepicí, 1 bal/50ks.</t>
  </si>
  <si>
    <t xml:space="preserve">Samolepicí, 1 bal/50ks. </t>
  </si>
  <si>
    <t>Polypropylenová oboustranná lepicí páska, univerzální použití, možnost použít pro podlahové krytiny a koberce.</t>
  </si>
  <si>
    <t xml:space="preserve">Polypropylenová oboustranná lepicí páska, univerzální použití,  možnost použít pro podlahové krytiny a koberce. </t>
  </si>
  <si>
    <t>Lepicí páska 33 m × 19 mm, transparentní, odvíječ s kovovým nožem.</t>
  </si>
  <si>
    <t>Klasická tužka s pryží, tvrdost HB.</t>
  </si>
  <si>
    <t>Obyčejná jednorázová propiska. Nelze měnit náplň! Barva krytky odpovídá barvě náplně.</t>
  </si>
  <si>
    <t xml:space="preserve">Vyměnitelná náplň F- 411, modrý inkoust, jehlový hrot 0,5 mm pro extra jemné psaní, plastové tělo, pogumovaný úchop pro příjemnější držení, stiskací mechanismus, kovový hrot. </t>
  </si>
  <si>
    <t>Klínový hrot, šíře stopy 1-4 mm, ventilační uzávěr, vhodný i na faxový papír. 4 ks v balení.</t>
  </si>
  <si>
    <t>Sešití min. 20 listů, spojovače 24/6, celokovová nebo kovová + pevný plast.</t>
  </si>
  <si>
    <t>Vysoce kvalitní pozinkované spojovače, min. 1000 ks v balení.</t>
  </si>
  <si>
    <t xml:space="preserve">Rozměr 32 mm, pozinkované, lesklé, min. 75ks v balení. </t>
  </si>
  <si>
    <t>Rozměr 32 mm, barevný drát, min. 75ks v balení.</t>
  </si>
  <si>
    <t>Rozměr 50mm, pozinkované, lesklé, min. 75ks v balení.</t>
  </si>
  <si>
    <t xml:space="preserve">Rozměr 75mm, pozinkované, lesklé, min. 25ks v balení. </t>
  </si>
  <si>
    <t>Šíře 5 mm, návin min. 6 m, korekční roller ve tvaru pera, suchá korekce, kryje okamžitě, korekce na běžném i faxovém papíru, nezanechává stopy či skvrny na fotokopiích.</t>
  </si>
  <si>
    <t>Korekční lak v tužce, tenký kovový hrot.</t>
  </si>
  <si>
    <t>Opravný lak, nanášení štětečkem nebo houbičkou.</t>
  </si>
  <si>
    <t>Min. 100 g, pro kancelář i domácnost.</t>
  </si>
  <si>
    <t>Celokovové provedení, čepele spojuje kovový šroub, řezné plochy speciálně upraveny pro snadný a precizní střih.</t>
  </si>
  <si>
    <t xml:space="preserve">Na grafitové tužky. </t>
  </si>
  <si>
    <t>Transparentní.</t>
  </si>
  <si>
    <t>Papír hlazený A3 bílý</t>
  </si>
  <si>
    <t>Papír xerografický , A3, 160 g  (balení 250 listů); pro barevný laserový tisk.</t>
  </si>
  <si>
    <t>Barevný rozlišovač, formát A4, euroděrování, popisovatelný titulní list, min. 5 listů/ balení.</t>
  </si>
  <si>
    <t>Formát A4, přední strana průhledná, zadní barevná.</t>
  </si>
  <si>
    <t>Eurozávěs, formát A4, přední strana průhl., zadní barevná.</t>
  </si>
  <si>
    <t>Formát A4 , transparentní polypropylen, zajišťovací gumička.</t>
  </si>
  <si>
    <t xml:space="preserve">Desky odkládací A4, 3 klopy  PP - průhl. (různé barvy) </t>
  </si>
  <si>
    <t>Obaly "L" A4 - čiré</t>
  </si>
  <si>
    <r>
      <t xml:space="preserve">Obaly "L" A4 - </t>
    </r>
    <r>
      <rPr>
        <b/>
        <sz val="11"/>
        <rFont val="Calibri"/>
        <family val="2"/>
      </rPr>
      <t>červené, modré, žluté, zelené</t>
    </r>
  </si>
  <si>
    <t>Čiré, min. 45 mic., balení 100 ks.</t>
  </si>
  <si>
    <t>Nezávěsné hladké PVC obaly, vkládání na šířku i na výšku, min. 150 mic, 10 ks v balení.</t>
  </si>
  <si>
    <t>Bloček samolepící indexový . Neonové průhledné barvy. Proužky  5 x 25 lístků</t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</si>
  <si>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</si>
  <si>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 xml:space="preserve">Lepidlo disperzní 130 - 140 g </t>
  </si>
  <si>
    <t xml:space="preserve">Univerzální lepiídlo, vhodné na papír, kůži, dřevo apod., bez  rozpouštědla, s aplikátorem. </t>
  </si>
  <si>
    <r>
      <t>Gelové pero 0,5 mm -</t>
    </r>
    <r>
      <rPr>
        <b/>
        <sz val="11"/>
        <rFont val="Calibri"/>
        <family val="2"/>
      </rPr>
      <t xml:space="preserve"> 5ks černá, 5ks červená, 10ks modrá</t>
    </r>
  </si>
  <si>
    <t>Stiskací mechanismus, vyměnitelná gelová náplň, plastové tělo, jehlový hrot 0,5 mm pro tenké psaní.</t>
  </si>
  <si>
    <r>
      <t xml:space="preserve">Popisovač 0,3 mm - </t>
    </r>
    <r>
      <rPr>
        <b/>
        <sz val="11"/>
        <rFont val="Calibri"/>
        <family val="2"/>
      </rPr>
      <t>červený</t>
    </r>
  </si>
  <si>
    <t>Náplň do kuličkového pera Solidly - (modrá)/ 10ks</t>
  </si>
  <si>
    <r>
      <t xml:space="preserve">Popisovač  lihový 0,6 mm - </t>
    </r>
    <r>
      <rPr>
        <b/>
        <sz val="11"/>
        <rFont val="Calibri"/>
        <family val="2"/>
      </rPr>
      <t>červený</t>
    </r>
  </si>
  <si>
    <t>Voděodolný, otěruvzdorný inkoust, šíře stopy 0,6 mm, ventilační uzávěr, na papír, folie, sklo, plasty, polystyrén.</t>
  </si>
  <si>
    <t>Klínový hrot, šíře stopy 1-4 mm, ventilační uzávěr, vhodný i na faxový papír. 6 ks v balení.</t>
  </si>
  <si>
    <t>Náplň do korekčního strojku Pritt refill flex roller 4,2 mm.</t>
  </si>
  <si>
    <t>Náplň do korekčního strojku Pritt refill flex roller 4,2mm</t>
  </si>
  <si>
    <t>Ergonomická podložka pod myš</t>
  </si>
  <si>
    <t>Navlhčovač prstů - houbička</t>
  </si>
  <si>
    <t>Molitanový.</t>
  </si>
  <si>
    <t>Podložka pod myš, ergonomická se zápěstní opěrkou - materiál textil, rozměry 26 × 22. Barva černá.</t>
  </si>
  <si>
    <t>Součástí je montážní sada pro zavěšení.
Bílá magnetická tabule popisovací v hliníkovém rámu 120x90 cm. 
Povrch je vyroben z vysoce kvalitního plechu. 
Rám je vyroben z anodovaného hliníku a je spojený plastovými růžky. (Anodování  je ochrana před oxidací takže vám rám nezešedne).
Povrch tabule je magnetický a je určený k popisování smazatelnými popisovači.
Včetně poličky na příslušenství a montážních prvků.
Tabuli je možné zavěsit jak na výšku, tak i na šířku. 
Tabule se připevňuje k podkladu skrze otvory v každém ze 4 růžků, které spojují rám. 
Součástí sady jsou záslepky na růžky, takže šrouby nebudou vidět.
Hmotnost: cca 6kg.</t>
  </si>
  <si>
    <r>
      <t xml:space="preserve">S doručenkou do vlastních rukou, samopropisovací. Viz
</t>
    </r>
    <r>
      <rPr>
        <sz val="11"/>
        <color rgb="FFFF0000"/>
        <rFont val="Calibri"/>
        <family val="2"/>
      </rPr>
      <t>Příloha č. 3 Kupní smlouvy - obálky C5_KP (II.)-014-2021.pdf</t>
    </r>
  </si>
  <si>
    <t>Požadavek zadavatele: 
do sloupce označeného textem:</t>
  </si>
  <si>
    <t xml:space="preserve">Dodavatel doplní do jednotlivých prázdných žlutě podbarvených buněk požadované údaje, tj.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</si>
</sst>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 style="thick"/>
      <bottom style="thick"/>
    </border>
    <border>
      <left style="medium"/>
      <right/>
      <top/>
      <bottom style="thin"/>
    </border>
    <border>
      <left style="medium"/>
      <right/>
      <top/>
      <bottom style="thick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/>
      <top style="thick"/>
      <bottom/>
    </border>
    <border>
      <left style="medium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/>
    <xf numFmtId="164" fontId="1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8" xfId="0" applyBorder="1" applyProtection="1">
      <protection/>
    </xf>
    <xf numFmtId="0" fontId="9" fillId="3" borderId="9" xfId="0" applyFont="1" applyFill="1" applyBorder="1" applyAlignment="1" applyProtection="1">
      <alignment horizontal="center" vertical="center" textRotation="90" wrapText="1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Protection="1">
      <protection/>
    </xf>
    <xf numFmtId="164" fontId="0" fillId="0" borderId="8" xfId="0" applyNumberFormat="1" applyBorder="1" applyAlignment="1" applyProtection="1">
      <alignment vertical="center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10" fillId="0" borderId="13" xfId="2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21" applyFont="1" applyFill="1" applyBorder="1" applyAlignment="1" applyProtection="1">
      <alignment horizontal="center" vertical="center" wrapText="1"/>
      <protection/>
    </xf>
    <xf numFmtId="0" fontId="10" fillId="0" borderId="13" xfId="21" applyFont="1" applyFill="1" applyBorder="1" applyAlignment="1" applyProtection="1">
      <alignment horizontal="left" vertical="center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10" fillId="0" borderId="13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10" fillId="0" borderId="16" xfId="21" applyFont="1" applyFill="1" applyBorder="1" applyAlignment="1" applyProtection="1">
      <alignment horizontal="left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10" fillId="0" borderId="16" xfId="21" applyFont="1" applyFill="1" applyBorder="1" applyAlignment="1" applyProtection="1">
      <alignment horizontal="center" vertical="center" wrapText="1"/>
      <protection/>
    </xf>
    <xf numFmtId="0" fontId="10" fillId="0" borderId="16" xfId="21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10" fillId="0" borderId="16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10" fillId="0" borderId="16" xfId="21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164" fontId="11" fillId="0" borderId="16" xfId="23" applyNumberFormat="1" applyFont="1" applyFill="1" applyBorder="1" applyAlignment="1" applyProtection="1">
      <alignment horizontal="right" vertical="center" wrapText="1" indent="1"/>
      <protection/>
    </xf>
    <xf numFmtId="0" fontId="10" fillId="0" borderId="16" xfId="20" applyFont="1" applyFill="1" applyBorder="1" applyAlignment="1" applyProtection="1">
      <alignment horizontal="left" vertical="center" wrapText="1"/>
      <protection/>
    </xf>
    <xf numFmtId="0" fontId="10" fillId="0" borderId="16" xfId="20" applyFont="1" applyFill="1" applyBorder="1" applyAlignment="1" applyProtection="1">
      <alignment horizontal="center" vertical="center" wrapText="1"/>
      <protection/>
    </xf>
    <xf numFmtId="0" fontId="10" fillId="0" borderId="16" xfId="20" applyFont="1" applyFill="1" applyBorder="1" applyAlignment="1" applyProtection="1">
      <alignment horizontal="left" vertical="center" wrapText="1"/>
      <protection/>
    </xf>
    <xf numFmtId="164" fontId="10" fillId="0" borderId="16" xfId="20" applyNumberFormat="1" applyFont="1" applyFill="1" applyBorder="1" applyAlignment="1" applyProtection="1">
      <alignment horizontal="right" vertical="center" wrapText="1" indent="1"/>
      <protection/>
    </xf>
    <xf numFmtId="0" fontId="10" fillId="0" borderId="16" xfId="21" applyFont="1" applyFill="1" applyBorder="1" applyAlignment="1" applyProtection="1">
      <alignment horizontal="center" vertical="center" wrapText="1"/>
      <protection/>
    </xf>
    <xf numFmtId="164" fontId="10" fillId="0" borderId="16" xfId="22" applyNumberFormat="1" applyFont="1" applyFill="1" applyBorder="1" applyAlignment="1" applyProtection="1">
      <alignment horizontal="right" vertical="center" wrapText="1" inden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10" fillId="0" borderId="19" xfId="21" applyFont="1" applyFill="1" applyBorder="1" applyAlignment="1" applyProtection="1">
      <alignment horizontal="left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10" fillId="0" borderId="19" xfId="21" applyFont="1" applyFill="1" applyBorder="1" applyAlignment="1" applyProtection="1">
      <alignment horizontal="center" vertical="center" wrapText="1"/>
      <protection/>
    </xf>
    <xf numFmtId="0" fontId="10" fillId="0" borderId="19" xfId="21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10" fillId="0" borderId="19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10" fillId="0" borderId="10" xfId="21" applyFon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10" fillId="0" borderId="10" xfId="21" applyFont="1" applyFill="1" applyBorder="1" applyAlignment="1" applyProtection="1">
      <alignment horizontal="center" vertical="center" wrapText="1"/>
      <protection/>
    </xf>
    <xf numFmtId="0" fontId="10" fillId="0" borderId="10" xfId="2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10" fillId="0" borderId="23" xfId="21" applyFont="1" applyFill="1" applyBorder="1" applyAlignment="1" applyProtection="1">
      <alignment horizontal="left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10" fillId="0" borderId="23" xfId="21" applyFont="1" applyFill="1" applyBorder="1" applyAlignment="1" applyProtection="1">
      <alignment horizontal="center" vertical="center" wrapText="1"/>
      <protection/>
    </xf>
    <xf numFmtId="0" fontId="10" fillId="0" borderId="23" xfId="21" applyFont="1" applyFill="1" applyBorder="1" applyAlignment="1" applyProtection="1">
      <alignment horizontal="left" vertical="center" wrapText="1"/>
      <protection/>
    </xf>
    <xf numFmtId="164" fontId="0" fillId="0" borderId="23" xfId="0" applyNumberFormat="1" applyFill="1" applyBorder="1" applyAlignment="1" applyProtection="1">
      <alignment horizontal="right" vertical="center" indent="1"/>
      <protection/>
    </xf>
    <xf numFmtId="164" fontId="10" fillId="0" borderId="23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4" xfId="0" applyBorder="1" applyAlignment="1" applyProtection="1">
      <alignment horizontal="center" vertical="center"/>
      <protection/>
    </xf>
    <xf numFmtId="0" fontId="10" fillId="0" borderId="19" xfId="21" applyFont="1" applyFill="1" applyBorder="1" applyAlignment="1" applyProtection="1">
      <alignment horizontal="left" vertical="center" wrapTex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10" fillId="0" borderId="26" xfId="21" applyFont="1" applyFill="1" applyBorder="1" applyAlignment="1" applyProtection="1">
      <alignment horizontal="left" vertical="center" wrapTex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10" fillId="0" borderId="26" xfId="21" applyFont="1" applyFill="1" applyBorder="1" applyAlignment="1" applyProtection="1">
      <alignment horizontal="center" vertical="center" wrapText="1"/>
      <protection/>
    </xf>
    <xf numFmtId="0" fontId="10" fillId="0" borderId="26" xfId="21" applyFont="1" applyFill="1" applyBorder="1" applyAlignment="1" applyProtection="1">
      <alignment horizontal="left" vertical="center" wrapText="1"/>
      <protection/>
    </xf>
    <xf numFmtId="164" fontId="0" fillId="0" borderId="26" xfId="0" applyNumberFormat="1" applyFill="1" applyBorder="1" applyAlignment="1" applyProtection="1">
      <alignment horizontal="right" vertical="center" indent="1"/>
      <protection/>
    </xf>
    <xf numFmtId="164" fontId="10" fillId="0" borderId="26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26" xfId="0" applyNumberFormat="1" applyBorder="1" applyAlignment="1" applyProtection="1">
      <alignment horizontal="right" vertical="center" inden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right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28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3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6" fillId="0" borderId="0" xfId="0" applyNumberFormat="1" applyFont="1" applyAlignment="1" applyProtection="1">
      <alignment horizontal="right" vertical="center" indent="1"/>
      <protection/>
    </xf>
    <xf numFmtId="164" fontId="3" fillId="0" borderId="9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vertical="center" wrapText="1"/>
      <protection/>
    </xf>
    <xf numFmtId="0" fontId="0" fillId="3" borderId="29" xfId="0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Protection="1">
      <protection/>
    </xf>
    <xf numFmtId="0" fontId="0" fillId="0" borderId="29" xfId="0" applyBorder="1" applyProtection="1"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dxfs count="11">
    <dxf>
      <numFmt numFmtId="177" formatCode="@"/>
      <fill>
        <patternFill patternType="solid">
          <fgColor rgb="FFFFD1D1"/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4"/>
  <sheetViews>
    <sheetView showGridLines="0" tabSelected="1" zoomScale="80" zoomScaleNormal="80" workbookViewId="0" topLeftCell="A58">
      <selection activeCell="I65" sqref="I65"/>
    </sheetView>
  </sheetViews>
  <sheetFormatPr defaultColWidth="8.7109375" defaultRowHeight="15"/>
  <cols>
    <col min="1" max="1" width="1.421875" style="7" bestFit="1" customWidth="1"/>
    <col min="2" max="2" width="5.57421875" style="7" bestFit="1" customWidth="1"/>
    <col min="3" max="3" width="58.28125" style="9" customWidth="1"/>
    <col min="4" max="4" width="9.57421875" style="117" bestFit="1" customWidth="1"/>
    <col min="5" max="5" width="9.00390625" style="8" bestFit="1" customWidth="1"/>
    <col min="6" max="6" width="97.421875" style="9" customWidth="1"/>
    <col min="7" max="7" width="17.7109375" style="9" hidden="1" customWidth="1"/>
    <col min="8" max="8" width="21.421875" style="7" customWidth="1"/>
    <col min="9" max="9" width="23.421875" style="7" customWidth="1"/>
    <col min="10" max="10" width="20.57421875" style="7" bestFit="1" customWidth="1"/>
    <col min="11" max="11" width="19.57421875" style="7" bestFit="1" customWidth="1"/>
    <col min="12" max="12" width="14.7109375" style="7" customWidth="1"/>
    <col min="13" max="13" width="31.57421875" style="7" hidden="1" customWidth="1"/>
    <col min="14" max="14" width="21.00390625" style="7" hidden="1" customWidth="1"/>
    <col min="15" max="15" width="35.28125" style="7" customWidth="1"/>
    <col min="16" max="16" width="40.421875" style="7" customWidth="1"/>
    <col min="17" max="17" width="31.57421875" style="7" customWidth="1"/>
    <col min="18" max="18" width="11.57421875" style="7" hidden="1" customWidth="1"/>
    <col min="19" max="19" width="36.8515625" style="10" customWidth="1"/>
    <col min="20" max="20" width="1.8515625" style="7" customWidth="1"/>
    <col min="21" max="16384" width="8.7109375" style="7" customWidth="1"/>
  </cols>
  <sheetData>
    <row r="1" spans="2:4" ht="36.6" customHeight="1">
      <c r="B1" s="126" t="s">
        <v>24</v>
      </c>
      <c r="C1" s="127"/>
      <c r="D1" s="127"/>
    </row>
    <row r="2" spans="3:19" ht="20.1" customHeight="1">
      <c r="C2" s="7"/>
      <c r="D2" s="11"/>
      <c r="E2" s="12"/>
      <c r="F2" s="13"/>
      <c r="G2" s="13"/>
      <c r="H2" s="13"/>
      <c r="I2" s="13"/>
      <c r="K2" s="14"/>
      <c r="L2" s="14"/>
      <c r="M2" s="14"/>
      <c r="N2" s="14"/>
      <c r="O2" s="14"/>
      <c r="P2" s="14"/>
      <c r="Q2" s="14"/>
      <c r="R2" s="15"/>
      <c r="S2" s="16"/>
    </row>
    <row r="3" spans="2:17" ht="20.1" customHeight="1">
      <c r="B3" s="128" t="s">
        <v>157</v>
      </c>
      <c r="C3" s="129"/>
      <c r="D3" s="130" t="s">
        <v>0</v>
      </c>
      <c r="E3" s="131"/>
      <c r="F3" s="134" t="s">
        <v>158</v>
      </c>
      <c r="G3" s="135"/>
      <c r="H3" s="135"/>
      <c r="I3" s="17"/>
      <c r="J3" s="17"/>
      <c r="K3" s="17"/>
      <c r="M3" s="18"/>
      <c r="N3" s="18"/>
      <c r="O3" s="14"/>
      <c r="P3" s="14"/>
      <c r="Q3" s="14"/>
    </row>
    <row r="4" spans="2:17" ht="20.1" customHeight="1" thickBot="1">
      <c r="B4" s="128"/>
      <c r="C4" s="129"/>
      <c r="D4" s="132"/>
      <c r="E4" s="133"/>
      <c r="F4" s="134"/>
      <c r="G4" s="135"/>
      <c r="H4" s="135"/>
      <c r="I4" s="14"/>
      <c r="K4" s="14"/>
      <c r="L4" s="14"/>
      <c r="M4" s="14"/>
      <c r="N4" s="14"/>
      <c r="O4" s="14"/>
      <c r="P4" s="14"/>
      <c r="Q4" s="14"/>
    </row>
    <row r="5" spans="2:19" ht="34.5" customHeight="1" thickBot="1">
      <c r="B5" s="19"/>
      <c r="C5" s="20"/>
      <c r="D5" s="21"/>
      <c r="E5" s="21"/>
      <c r="F5" s="13"/>
      <c r="G5" s="22"/>
      <c r="I5" s="23" t="s">
        <v>0</v>
      </c>
      <c r="S5" s="24"/>
    </row>
    <row r="6" spans="1:20" ht="67.15" customHeight="1" thickBot="1" thickTop="1">
      <c r="A6" s="25"/>
      <c r="B6" s="26" t="s">
        <v>1</v>
      </c>
      <c r="C6" s="27" t="s">
        <v>12</v>
      </c>
      <c r="D6" s="28" t="s">
        <v>2</v>
      </c>
      <c r="E6" s="27" t="s">
        <v>13</v>
      </c>
      <c r="F6" s="27" t="s">
        <v>14</v>
      </c>
      <c r="G6" s="27" t="s">
        <v>15</v>
      </c>
      <c r="H6" s="28" t="s">
        <v>3</v>
      </c>
      <c r="I6" s="29" t="s">
        <v>4</v>
      </c>
      <c r="J6" s="30" t="s">
        <v>5</v>
      </c>
      <c r="K6" s="30" t="s">
        <v>6</v>
      </c>
      <c r="L6" s="27" t="s">
        <v>16</v>
      </c>
      <c r="M6" s="28" t="s">
        <v>79</v>
      </c>
      <c r="N6" s="27" t="s">
        <v>17</v>
      </c>
      <c r="O6" s="31" t="s">
        <v>18</v>
      </c>
      <c r="P6" s="27" t="s">
        <v>19</v>
      </c>
      <c r="Q6" s="27" t="s">
        <v>20</v>
      </c>
      <c r="R6" s="27" t="s">
        <v>21</v>
      </c>
      <c r="S6" s="32" t="s">
        <v>22</v>
      </c>
      <c r="T6" s="33"/>
    </row>
    <row r="7" spans="1:20" ht="51.75" customHeight="1" thickTop="1">
      <c r="A7" s="34"/>
      <c r="B7" s="35">
        <v>1</v>
      </c>
      <c r="C7" s="36" t="s">
        <v>88</v>
      </c>
      <c r="D7" s="37">
        <v>50</v>
      </c>
      <c r="E7" s="38" t="s">
        <v>25</v>
      </c>
      <c r="F7" s="39" t="s">
        <v>89</v>
      </c>
      <c r="G7" s="40">
        <f aca="true" t="shared" si="0" ref="G7:G38">D7*H7</f>
        <v>1750</v>
      </c>
      <c r="H7" s="41">
        <v>35</v>
      </c>
      <c r="I7" s="1">
        <v>32.8</v>
      </c>
      <c r="J7" s="42">
        <f aca="true" t="shared" si="1" ref="J7:J38">D7*I7</f>
        <v>1639.9999999999998</v>
      </c>
      <c r="K7" s="43" t="str">
        <f aca="true" t="shared" si="2" ref="K7:K35">IF(ISNUMBER(I7),IF(I7&gt;H7,"NEVYHOVUJE","VYHOVUJE")," ")</f>
        <v>VYHOVUJE</v>
      </c>
      <c r="L7" s="136" t="s">
        <v>23</v>
      </c>
      <c r="M7" s="142"/>
      <c r="N7" s="142"/>
      <c r="O7" s="139" t="s">
        <v>80</v>
      </c>
      <c r="P7" s="139" t="s">
        <v>81</v>
      </c>
      <c r="Q7" s="145">
        <v>14</v>
      </c>
      <c r="R7" s="142"/>
      <c r="S7" s="148" t="s">
        <v>7</v>
      </c>
      <c r="T7" s="33"/>
    </row>
    <row r="8" spans="1:20" ht="17.25" customHeight="1">
      <c r="A8" s="25"/>
      <c r="B8" s="44">
        <v>2</v>
      </c>
      <c r="C8" s="45" t="s">
        <v>26</v>
      </c>
      <c r="D8" s="46">
        <v>5</v>
      </c>
      <c r="E8" s="47" t="s">
        <v>25</v>
      </c>
      <c r="F8" s="48" t="s">
        <v>90</v>
      </c>
      <c r="G8" s="49">
        <f t="shared" si="0"/>
        <v>45</v>
      </c>
      <c r="H8" s="50">
        <v>9</v>
      </c>
      <c r="I8" s="2">
        <v>9</v>
      </c>
      <c r="J8" s="51">
        <f t="shared" si="1"/>
        <v>45</v>
      </c>
      <c r="K8" s="52" t="str">
        <f t="shared" si="2"/>
        <v>VYHOVUJE</v>
      </c>
      <c r="L8" s="137"/>
      <c r="M8" s="143"/>
      <c r="N8" s="143"/>
      <c r="O8" s="137"/>
      <c r="P8" s="137"/>
      <c r="Q8" s="146"/>
      <c r="R8" s="143"/>
      <c r="S8" s="149"/>
      <c r="T8" s="33"/>
    </row>
    <row r="9" spans="1:20" ht="17.25" customHeight="1">
      <c r="A9" s="25"/>
      <c r="B9" s="44">
        <v>3</v>
      </c>
      <c r="C9" s="45" t="s">
        <v>27</v>
      </c>
      <c r="D9" s="46">
        <v>5</v>
      </c>
      <c r="E9" s="47" t="s">
        <v>25</v>
      </c>
      <c r="F9" s="48" t="s">
        <v>90</v>
      </c>
      <c r="G9" s="49">
        <f t="shared" si="0"/>
        <v>70</v>
      </c>
      <c r="H9" s="50">
        <v>14</v>
      </c>
      <c r="I9" s="2">
        <v>12.96</v>
      </c>
      <c r="J9" s="51">
        <f t="shared" si="1"/>
        <v>64.80000000000001</v>
      </c>
      <c r="K9" s="52" t="str">
        <f t="shared" si="2"/>
        <v>VYHOVUJE</v>
      </c>
      <c r="L9" s="137"/>
      <c r="M9" s="143"/>
      <c r="N9" s="143"/>
      <c r="O9" s="137"/>
      <c r="P9" s="137"/>
      <c r="Q9" s="146"/>
      <c r="R9" s="143"/>
      <c r="S9" s="149"/>
      <c r="T9" s="33"/>
    </row>
    <row r="10" spans="1:20" ht="43.5" customHeight="1">
      <c r="A10" s="25"/>
      <c r="B10" s="44">
        <v>4</v>
      </c>
      <c r="C10" s="53" t="s">
        <v>100</v>
      </c>
      <c r="D10" s="46">
        <v>600</v>
      </c>
      <c r="E10" s="47" t="s">
        <v>25</v>
      </c>
      <c r="F10" s="48" t="s">
        <v>91</v>
      </c>
      <c r="G10" s="49">
        <f t="shared" si="0"/>
        <v>1800</v>
      </c>
      <c r="H10" s="50">
        <v>3</v>
      </c>
      <c r="I10" s="2">
        <v>2.96</v>
      </c>
      <c r="J10" s="51">
        <f t="shared" si="1"/>
        <v>1776</v>
      </c>
      <c r="K10" s="52" t="str">
        <f t="shared" si="2"/>
        <v>VYHOVUJE</v>
      </c>
      <c r="L10" s="137"/>
      <c r="M10" s="143"/>
      <c r="N10" s="143"/>
      <c r="O10" s="137"/>
      <c r="P10" s="137"/>
      <c r="Q10" s="146"/>
      <c r="R10" s="143"/>
      <c r="S10" s="149"/>
      <c r="T10" s="33"/>
    </row>
    <row r="11" spans="1:20" ht="24.75" customHeight="1">
      <c r="A11" s="25"/>
      <c r="B11" s="44">
        <v>5</v>
      </c>
      <c r="C11" s="53" t="s">
        <v>92</v>
      </c>
      <c r="D11" s="46">
        <v>50</v>
      </c>
      <c r="E11" s="47" t="s">
        <v>25</v>
      </c>
      <c r="F11" s="48" t="s">
        <v>93</v>
      </c>
      <c r="G11" s="49">
        <f t="shared" si="0"/>
        <v>1100</v>
      </c>
      <c r="H11" s="50">
        <v>22</v>
      </c>
      <c r="I11" s="2">
        <v>18.29</v>
      </c>
      <c r="J11" s="51">
        <f t="shared" si="1"/>
        <v>914.5</v>
      </c>
      <c r="K11" s="52" t="str">
        <f t="shared" si="2"/>
        <v>VYHOVUJE</v>
      </c>
      <c r="L11" s="137"/>
      <c r="M11" s="143"/>
      <c r="N11" s="143"/>
      <c r="O11" s="137"/>
      <c r="P11" s="137"/>
      <c r="Q11" s="146"/>
      <c r="R11" s="143"/>
      <c r="S11" s="149"/>
      <c r="T11" s="33"/>
    </row>
    <row r="12" spans="1:20" ht="17.25" customHeight="1">
      <c r="A12" s="25"/>
      <c r="B12" s="44">
        <v>6</v>
      </c>
      <c r="C12" s="54" t="s">
        <v>28</v>
      </c>
      <c r="D12" s="46">
        <v>10</v>
      </c>
      <c r="E12" s="55" t="s">
        <v>29</v>
      </c>
      <c r="F12" s="56" t="s">
        <v>94</v>
      </c>
      <c r="G12" s="49">
        <f t="shared" si="0"/>
        <v>600</v>
      </c>
      <c r="H12" s="57">
        <v>60</v>
      </c>
      <c r="I12" s="2">
        <v>56.58</v>
      </c>
      <c r="J12" s="51">
        <f t="shared" si="1"/>
        <v>565.8</v>
      </c>
      <c r="K12" s="52" t="str">
        <f t="shared" si="2"/>
        <v>VYHOVUJE</v>
      </c>
      <c r="L12" s="137"/>
      <c r="M12" s="143"/>
      <c r="N12" s="143"/>
      <c r="O12" s="137"/>
      <c r="P12" s="137"/>
      <c r="Q12" s="146"/>
      <c r="R12" s="143"/>
      <c r="S12" s="149"/>
      <c r="T12" s="33"/>
    </row>
    <row r="13" spans="1:20" ht="28.5" customHeight="1">
      <c r="A13" s="25"/>
      <c r="B13" s="44">
        <v>7</v>
      </c>
      <c r="C13" s="45" t="s">
        <v>30</v>
      </c>
      <c r="D13" s="46">
        <v>5</v>
      </c>
      <c r="E13" s="47" t="s">
        <v>29</v>
      </c>
      <c r="F13" s="48" t="s">
        <v>95</v>
      </c>
      <c r="G13" s="49">
        <f t="shared" si="0"/>
        <v>150</v>
      </c>
      <c r="H13" s="50">
        <v>30</v>
      </c>
      <c r="I13" s="2">
        <v>18.12</v>
      </c>
      <c r="J13" s="51">
        <f t="shared" si="1"/>
        <v>90.60000000000001</v>
      </c>
      <c r="K13" s="52" t="str">
        <f t="shared" si="2"/>
        <v>VYHOVUJE</v>
      </c>
      <c r="L13" s="137"/>
      <c r="M13" s="143"/>
      <c r="N13" s="143"/>
      <c r="O13" s="137"/>
      <c r="P13" s="137"/>
      <c r="Q13" s="146"/>
      <c r="R13" s="143"/>
      <c r="S13" s="149"/>
      <c r="T13" s="33"/>
    </row>
    <row r="14" spans="1:20" ht="43.5" customHeight="1">
      <c r="A14" s="25"/>
      <c r="B14" s="44">
        <v>8</v>
      </c>
      <c r="C14" s="45" t="s">
        <v>31</v>
      </c>
      <c r="D14" s="46">
        <v>1</v>
      </c>
      <c r="E14" s="47" t="s">
        <v>29</v>
      </c>
      <c r="F14" s="48" t="s">
        <v>96</v>
      </c>
      <c r="G14" s="49">
        <f t="shared" si="0"/>
        <v>60</v>
      </c>
      <c r="H14" s="50">
        <v>60</v>
      </c>
      <c r="I14" s="2">
        <v>49.2</v>
      </c>
      <c r="J14" s="51">
        <f t="shared" si="1"/>
        <v>49.2</v>
      </c>
      <c r="K14" s="52" t="str">
        <f t="shared" si="2"/>
        <v>VYHOVUJE</v>
      </c>
      <c r="L14" s="137"/>
      <c r="M14" s="143"/>
      <c r="N14" s="143"/>
      <c r="O14" s="137"/>
      <c r="P14" s="137"/>
      <c r="Q14" s="146"/>
      <c r="R14" s="143"/>
      <c r="S14" s="149"/>
      <c r="T14" s="33"/>
    </row>
    <row r="15" spans="1:20" ht="17.25" customHeight="1">
      <c r="A15" s="25"/>
      <c r="B15" s="44">
        <v>9</v>
      </c>
      <c r="C15" s="45" t="s">
        <v>32</v>
      </c>
      <c r="D15" s="46">
        <v>10</v>
      </c>
      <c r="E15" s="47" t="s">
        <v>25</v>
      </c>
      <c r="F15" s="48" t="s">
        <v>97</v>
      </c>
      <c r="G15" s="49">
        <f t="shared" si="0"/>
        <v>120</v>
      </c>
      <c r="H15" s="50">
        <v>12</v>
      </c>
      <c r="I15" s="2">
        <v>8.69</v>
      </c>
      <c r="J15" s="51">
        <f t="shared" si="1"/>
        <v>86.89999999999999</v>
      </c>
      <c r="K15" s="52" t="str">
        <f t="shared" si="2"/>
        <v>VYHOVUJE</v>
      </c>
      <c r="L15" s="137"/>
      <c r="M15" s="143"/>
      <c r="N15" s="143"/>
      <c r="O15" s="137"/>
      <c r="P15" s="137"/>
      <c r="Q15" s="146"/>
      <c r="R15" s="143"/>
      <c r="S15" s="149"/>
      <c r="T15" s="33"/>
    </row>
    <row r="16" spans="1:20" ht="17.25" customHeight="1">
      <c r="A16" s="25"/>
      <c r="B16" s="44">
        <v>10</v>
      </c>
      <c r="C16" s="45" t="s">
        <v>33</v>
      </c>
      <c r="D16" s="46">
        <v>10</v>
      </c>
      <c r="E16" s="47" t="s">
        <v>29</v>
      </c>
      <c r="F16" s="48" t="s">
        <v>98</v>
      </c>
      <c r="G16" s="49">
        <f t="shared" si="0"/>
        <v>250</v>
      </c>
      <c r="H16" s="50">
        <v>25</v>
      </c>
      <c r="I16" s="2">
        <v>14.6</v>
      </c>
      <c r="J16" s="51">
        <f t="shared" si="1"/>
        <v>146</v>
      </c>
      <c r="K16" s="52" t="str">
        <f t="shared" si="2"/>
        <v>VYHOVUJE</v>
      </c>
      <c r="L16" s="137"/>
      <c r="M16" s="143"/>
      <c r="N16" s="143"/>
      <c r="O16" s="137"/>
      <c r="P16" s="137"/>
      <c r="Q16" s="146"/>
      <c r="R16" s="143"/>
      <c r="S16" s="149"/>
      <c r="T16" s="33"/>
    </row>
    <row r="17" spans="1:20" ht="22.5" customHeight="1">
      <c r="A17" s="25"/>
      <c r="B17" s="44">
        <v>11</v>
      </c>
      <c r="C17" s="53" t="s">
        <v>99</v>
      </c>
      <c r="D17" s="46">
        <v>10</v>
      </c>
      <c r="E17" s="47" t="s">
        <v>25</v>
      </c>
      <c r="F17" s="48" t="s">
        <v>101</v>
      </c>
      <c r="G17" s="49">
        <f t="shared" si="0"/>
        <v>80</v>
      </c>
      <c r="H17" s="50">
        <v>8</v>
      </c>
      <c r="I17" s="2">
        <v>6.15</v>
      </c>
      <c r="J17" s="51">
        <f t="shared" si="1"/>
        <v>61.5</v>
      </c>
      <c r="K17" s="52" t="str">
        <f t="shared" si="2"/>
        <v>VYHOVUJE</v>
      </c>
      <c r="L17" s="137"/>
      <c r="M17" s="143"/>
      <c r="N17" s="143"/>
      <c r="O17" s="137"/>
      <c r="P17" s="137"/>
      <c r="Q17" s="146"/>
      <c r="R17" s="143"/>
      <c r="S17" s="149"/>
      <c r="T17" s="33"/>
    </row>
    <row r="18" spans="1:20" ht="71.25" customHeight="1">
      <c r="A18" s="25"/>
      <c r="B18" s="44">
        <v>12</v>
      </c>
      <c r="C18" s="45" t="s">
        <v>34</v>
      </c>
      <c r="D18" s="46">
        <v>20</v>
      </c>
      <c r="E18" s="47" t="s">
        <v>29</v>
      </c>
      <c r="F18" s="48" t="s">
        <v>102</v>
      </c>
      <c r="G18" s="49">
        <f t="shared" si="0"/>
        <v>3100</v>
      </c>
      <c r="H18" s="50">
        <v>155</v>
      </c>
      <c r="I18" s="2">
        <v>136.12</v>
      </c>
      <c r="J18" s="51">
        <f t="shared" si="1"/>
        <v>2722.4</v>
      </c>
      <c r="K18" s="52" t="str">
        <f t="shared" si="2"/>
        <v>VYHOVUJE</v>
      </c>
      <c r="L18" s="137"/>
      <c r="M18" s="143"/>
      <c r="N18" s="143"/>
      <c r="O18" s="137"/>
      <c r="P18" s="137"/>
      <c r="Q18" s="146"/>
      <c r="R18" s="143"/>
      <c r="S18" s="149"/>
      <c r="T18" s="33"/>
    </row>
    <row r="19" spans="1:20" ht="77.25" customHeight="1">
      <c r="A19" s="25"/>
      <c r="B19" s="44">
        <v>13</v>
      </c>
      <c r="C19" s="58" t="s">
        <v>35</v>
      </c>
      <c r="D19" s="46">
        <v>80</v>
      </c>
      <c r="E19" s="59" t="s">
        <v>29</v>
      </c>
      <c r="F19" s="60" t="s">
        <v>103</v>
      </c>
      <c r="G19" s="49">
        <f t="shared" si="0"/>
        <v>6800</v>
      </c>
      <c r="H19" s="61">
        <v>85</v>
      </c>
      <c r="I19" s="2">
        <v>72.54</v>
      </c>
      <c r="J19" s="51">
        <f t="shared" si="1"/>
        <v>5803.200000000001</v>
      </c>
      <c r="K19" s="52" t="str">
        <f t="shared" si="2"/>
        <v>VYHOVUJE</v>
      </c>
      <c r="L19" s="137"/>
      <c r="M19" s="143"/>
      <c r="N19" s="143"/>
      <c r="O19" s="137"/>
      <c r="P19" s="137"/>
      <c r="Q19" s="146"/>
      <c r="R19" s="143"/>
      <c r="S19" s="149"/>
      <c r="T19" s="33"/>
    </row>
    <row r="20" spans="1:20" ht="20.25" customHeight="1">
      <c r="A20" s="25"/>
      <c r="B20" s="44">
        <v>14</v>
      </c>
      <c r="C20" s="45" t="s">
        <v>36</v>
      </c>
      <c r="D20" s="46">
        <v>5</v>
      </c>
      <c r="E20" s="47" t="s">
        <v>29</v>
      </c>
      <c r="F20" s="48" t="s">
        <v>104</v>
      </c>
      <c r="G20" s="49">
        <f t="shared" si="0"/>
        <v>165</v>
      </c>
      <c r="H20" s="50">
        <v>33</v>
      </c>
      <c r="I20" s="2">
        <v>28.7</v>
      </c>
      <c r="J20" s="51">
        <f t="shared" si="1"/>
        <v>143.5</v>
      </c>
      <c r="K20" s="52" t="str">
        <f t="shared" si="2"/>
        <v>VYHOVUJE</v>
      </c>
      <c r="L20" s="137"/>
      <c r="M20" s="143"/>
      <c r="N20" s="143"/>
      <c r="O20" s="137"/>
      <c r="P20" s="137"/>
      <c r="Q20" s="146"/>
      <c r="R20" s="143"/>
      <c r="S20" s="149"/>
      <c r="T20" s="33"/>
    </row>
    <row r="21" spans="1:20" ht="20.25" customHeight="1">
      <c r="A21" s="25"/>
      <c r="B21" s="44">
        <v>15</v>
      </c>
      <c r="C21" s="45" t="s">
        <v>37</v>
      </c>
      <c r="D21" s="46">
        <v>10</v>
      </c>
      <c r="E21" s="47" t="s">
        <v>29</v>
      </c>
      <c r="F21" s="48" t="s">
        <v>105</v>
      </c>
      <c r="G21" s="49">
        <f t="shared" si="0"/>
        <v>240</v>
      </c>
      <c r="H21" s="50">
        <v>24</v>
      </c>
      <c r="I21" s="2">
        <v>21.07</v>
      </c>
      <c r="J21" s="51">
        <f t="shared" si="1"/>
        <v>210.7</v>
      </c>
      <c r="K21" s="52" t="str">
        <f t="shared" si="2"/>
        <v>VYHOVUJE</v>
      </c>
      <c r="L21" s="137"/>
      <c r="M21" s="143"/>
      <c r="N21" s="143"/>
      <c r="O21" s="137"/>
      <c r="P21" s="137"/>
      <c r="Q21" s="146"/>
      <c r="R21" s="143"/>
      <c r="S21" s="149"/>
      <c r="T21" s="33"/>
    </row>
    <row r="22" spans="1:20" ht="20.25" customHeight="1">
      <c r="A22" s="25"/>
      <c r="B22" s="44">
        <v>16</v>
      </c>
      <c r="C22" s="45" t="s">
        <v>38</v>
      </c>
      <c r="D22" s="46">
        <v>10</v>
      </c>
      <c r="E22" s="47" t="s">
        <v>29</v>
      </c>
      <c r="F22" s="48" t="s">
        <v>106</v>
      </c>
      <c r="G22" s="49">
        <f t="shared" si="0"/>
        <v>280</v>
      </c>
      <c r="H22" s="50">
        <v>28</v>
      </c>
      <c r="I22" s="2">
        <v>23.53</v>
      </c>
      <c r="J22" s="51">
        <f t="shared" si="1"/>
        <v>235.3</v>
      </c>
      <c r="K22" s="52" t="str">
        <f t="shared" si="2"/>
        <v>VYHOVUJE</v>
      </c>
      <c r="L22" s="137"/>
      <c r="M22" s="143"/>
      <c r="N22" s="143"/>
      <c r="O22" s="137"/>
      <c r="P22" s="137"/>
      <c r="Q22" s="146"/>
      <c r="R22" s="143"/>
      <c r="S22" s="149"/>
      <c r="T22" s="33"/>
    </row>
    <row r="23" spans="1:20" ht="47.25" customHeight="1">
      <c r="A23" s="25"/>
      <c r="B23" s="44">
        <v>17</v>
      </c>
      <c r="C23" s="45" t="s">
        <v>39</v>
      </c>
      <c r="D23" s="46">
        <v>1000</v>
      </c>
      <c r="E23" s="47" t="s">
        <v>25</v>
      </c>
      <c r="F23" s="48" t="s">
        <v>156</v>
      </c>
      <c r="G23" s="49">
        <f t="shared" si="0"/>
        <v>1500</v>
      </c>
      <c r="H23" s="50">
        <v>1.5</v>
      </c>
      <c r="I23" s="2">
        <v>1.44</v>
      </c>
      <c r="J23" s="51">
        <f t="shared" si="1"/>
        <v>1440</v>
      </c>
      <c r="K23" s="52" t="str">
        <f t="shared" si="2"/>
        <v>VYHOVUJE</v>
      </c>
      <c r="L23" s="137"/>
      <c r="M23" s="143"/>
      <c r="N23" s="143"/>
      <c r="O23" s="137"/>
      <c r="P23" s="137"/>
      <c r="Q23" s="146"/>
      <c r="R23" s="143"/>
      <c r="S23" s="149"/>
      <c r="T23" s="33"/>
    </row>
    <row r="24" spans="1:20" ht="36.75" customHeight="1">
      <c r="A24" s="25"/>
      <c r="B24" s="44">
        <v>18</v>
      </c>
      <c r="C24" s="45" t="s">
        <v>40</v>
      </c>
      <c r="D24" s="46">
        <v>3</v>
      </c>
      <c r="E24" s="47" t="s">
        <v>25</v>
      </c>
      <c r="F24" s="48" t="s">
        <v>107</v>
      </c>
      <c r="G24" s="49">
        <f t="shared" si="0"/>
        <v>51</v>
      </c>
      <c r="H24" s="50">
        <v>17</v>
      </c>
      <c r="I24" s="2">
        <v>14.1</v>
      </c>
      <c r="J24" s="51">
        <f t="shared" si="1"/>
        <v>42.3</v>
      </c>
      <c r="K24" s="52" t="str">
        <f t="shared" si="2"/>
        <v>VYHOVUJE</v>
      </c>
      <c r="L24" s="137"/>
      <c r="M24" s="143"/>
      <c r="N24" s="143"/>
      <c r="O24" s="137"/>
      <c r="P24" s="137"/>
      <c r="Q24" s="146"/>
      <c r="R24" s="143"/>
      <c r="S24" s="149"/>
      <c r="T24" s="33"/>
    </row>
    <row r="25" spans="1:20" ht="36.75" customHeight="1">
      <c r="A25" s="25"/>
      <c r="B25" s="44">
        <v>19</v>
      </c>
      <c r="C25" s="45" t="s">
        <v>41</v>
      </c>
      <c r="D25" s="46">
        <v>3</v>
      </c>
      <c r="E25" s="47" t="s">
        <v>25</v>
      </c>
      <c r="F25" s="48" t="s">
        <v>108</v>
      </c>
      <c r="G25" s="49">
        <f t="shared" si="0"/>
        <v>57</v>
      </c>
      <c r="H25" s="50">
        <v>19</v>
      </c>
      <c r="I25" s="2">
        <v>17.22</v>
      </c>
      <c r="J25" s="51">
        <f t="shared" si="1"/>
        <v>51.66</v>
      </c>
      <c r="K25" s="52" t="str">
        <f t="shared" si="2"/>
        <v>VYHOVUJE</v>
      </c>
      <c r="L25" s="137"/>
      <c r="M25" s="143"/>
      <c r="N25" s="143"/>
      <c r="O25" s="137"/>
      <c r="P25" s="137"/>
      <c r="Q25" s="146"/>
      <c r="R25" s="143"/>
      <c r="S25" s="149"/>
      <c r="T25" s="33"/>
    </row>
    <row r="26" spans="1:20" ht="36.75" customHeight="1">
      <c r="A26" s="25"/>
      <c r="B26" s="44">
        <v>20</v>
      </c>
      <c r="C26" s="45" t="s">
        <v>42</v>
      </c>
      <c r="D26" s="46">
        <v>3</v>
      </c>
      <c r="E26" s="47" t="s">
        <v>25</v>
      </c>
      <c r="F26" s="48" t="s">
        <v>108</v>
      </c>
      <c r="G26" s="49">
        <f t="shared" si="0"/>
        <v>66</v>
      </c>
      <c r="H26" s="50">
        <v>22</v>
      </c>
      <c r="I26" s="2">
        <v>19.43</v>
      </c>
      <c r="J26" s="51">
        <f t="shared" si="1"/>
        <v>58.29</v>
      </c>
      <c r="K26" s="52" t="str">
        <f t="shared" si="2"/>
        <v>VYHOVUJE</v>
      </c>
      <c r="L26" s="137"/>
      <c r="M26" s="143"/>
      <c r="N26" s="143"/>
      <c r="O26" s="137"/>
      <c r="P26" s="137"/>
      <c r="Q26" s="146"/>
      <c r="R26" s="143"/>
      <c r="S26" s="149"/>
      <c r="T26" s="33"/>
    </row>
    <row r="27" spans="1:20" ht="21.75" customHeight="1">
      <c r="A27" s="25"/>
      <c r="B27" s="44">
        <v>21</v>
      </c>
      <c r="C27" s="45" t="s">
        <v>43</v>
      </c>
      <c r="D27" s="46">
        <v>10</v>
      </c>
      <c r="E27" s="47" t="s">
        <v>25</v>
      </c>
      <c r="F27" s="48" t="s">
        <v>109</v>
      </c>
      <c r="G27" s="49">
        <f t="shared" si="0"/>
        <v>240</v>
      </c>
      <c r="H27" s="50">
        <v>24</v>
      </c>
      <c r="I27" s="2">
        <v>14.84</v>
      </c>
      <c r="J27" s="51">
        <f t="shared" si="1"/>
        <v>148.4</v>
      </c>
      <c r="K27" s="52" t="str">
        <f t="shared" si="2"/>
        <v>VYHOVUJE</v>
      </c>
      <c r="L27" s="137"/>
      <c r="M27" s="143"/>
      <c r="N27" s="143"/>
      <c r="O27" s="137"/>
      <c r="P27" s="137"/>
      <c r="Q27" s="146"/>
      <c r="R27" s="143"/>
      <c r="S27" s="149"/>
      <c r="T27" s="33"/>
    </row>
    <row r="28" spans="1:20" ht="21" customHeight="1">
      <c r="A28" s="25"/>
      <c r="B28" s="44">
        <v>22</v>
      </c>
      <c r="C28" s="45" t="s">
        <v>44</v>
      </c>
      <c r="D28" s="46">
        <v>20</v>
      </c>
      <c r="E28" s="47" t="s">
        <v>25</v>
      </c>
      <c r="F28" s="48" t="s">
        <v>45</v>
      </c>
      <c r="G28" s="49">
        <f t="shared" si="0"/>
        <v>520</v>
      </c>
      <c r="H28" s="50">
        <v>26</v>
      </c>
      <c r="I28" s="2">
        <v>21.73</v>
      </c>
      <c r="J28" s="51">
        <f t="shared" si="1"/>
        <v>434.6</v>
      </c>
      <c r="K28" s="52" t="str">
        <f t="shared" si="2"/>
        <v>VYHOVUJE</v>
      </c>
      <c r="L28" s="137"/>
      <c r="M28" s="143"/>
      <c r="N28" s="143"/>
      <c r="O28" s="137"/>
      <c r="P28" s="137"/>
      <c r="Q28" s="146"/>
      <c r="R28" s="143"/>
      <c r="S28" s="149"/>
      <c r="T28" s="33"/>
    </row>
    <row r="29" spans="1:20" ht="21" customHeight="1">
      <c r="A29" s="25"/>
      <c r="B29" s="44">
        <v>23</v>
      </c>
      <c r="C29" s="45" t="s">
        <v>46</v>
      </c>
      <c r="D29" s="46">
        <v>40</v>
      </c>
      <c r="E29" s="47" t="s">
        <v>25</v>
      </c>
      <c r="F29" s="48" t="s">
        <v>110</v>
      </c>
      <c r="G29" s="49">
        <f t="shared" si="0"/>
        <v>80</v>
      </c>
      <c r="H29" s="50">
        <v>2</v>
      </c>
      <c r="I29" s="2">
        <v>1.8</v>
      </c>
      <c r="J29" s="51">
        <f t="shared" si="1"/>
        <v>72</v>
      </c>
      <c r="K29" s="52" t="str">
        <f t="shared" si="2"/>
        <v>VYHOVUJE</v>
      </c>
      <c r="L29" s="137"/>
      <c r="M29" s="143"/>
      <c r="N29" s="143"/>
      <c r="O29" s="137"/>
      <c r="P29" s="137"/>
      <c r="Q29" s="146"/>
      <c r="R29" s="143"/>
      <c r="S29" s="149"/>
      <c r="T29" s="33"/>
    </row>
    <row r="30" spans="1:20" ht="21" customHeight="1">
      <c r="A30" s="25"/>
      <c r="B30" s="44">
        <v>24</v>
      </c>
      <c r="C30" s="45" t="s">
        <v>47</v>
      </c>
      <c r="D30" s="46">
        <v>30</v>
      </c>
      <c r="E30" s="47" t="s">
        <v>25</v>
      </c>
      <c r="F30" s="48" t="s">
        <v>111</v>
      </c>
      <c r="G30" s="49">
        <f t="shared" si="0"/>
        <v>60</v>
      </c>
      <c r="H30" s="50">
        <v>2</v>
      </c>
      <c r="I30" s="2">
        <v>1.8</v>
      </c>
      <c r="J30" s="51">
        <f t="shared" si="1"/>
        <v>54</v>
      </c>
      <c r="K30" s="52" t="str">
        <f t="shared" si="2"/>
        <v>VYHOVUJE</v>
      </c>
      <c r="L30" s="137"/>
      <c r="M30" s="143"/>
      <c r="N30" s="143"/>
      <c r="O30" s="137"/>
      <c r="P30" s="137"/>
      <c r="Q30" s="146"/>
      <c r="R30" s="143"/>
      <c r="S30" s="149"/>
      <c r="T30" s="33"/>
    </row>
    <row r="31" spans="1:20" ht="41.25" customHeight="1">
      <c r="A31" s="25"/>
      <c r="B31" s="44">
        <v>25</v>
      </c>
      <c r="C31" s="45" t="s">
        <v>48</v>
      </c>
      <c r="D31" s="46">
        <v>30</v>
      </c>
      <c r="E31" s="62" t="s">
        <v>25</v>
      </c>
      <c r="F31" s="53" t="s">
        <v>112</v>
      </c>
      <c r="G31" s="49">
        <f t="shared" si="0"/>
        <v>210</v>
      </c>
      <c r="H31" s="63">
        <v>7</v>
      </c>
      <c r="I31" s="2">
        <v>5.74</v>
      </c>
      <c r="J31" s="51">
        <f t="shared" si="1"/>
        <v>172.20000000000002</v>
      </c>
      <c r="K31" s="52" t="str">
        <f t="shared" si="2"/>
        <v>VYHOVUJE</v>
      </c>
      <c r="L31" s="137"/>
      <c r="M31" s="143"/>
      <c r="N31" s="143"/>
      <c r="O31" s="137"/>
      <c r="P31" s="137"/>
      <c r="Q31" s="146"/>
      <c r="R31" s="143"/>
      <c r="S31" s="149"/>
      <c r="T31" s="33"/>
    </row>
    <row r="32" spans="1:20" ht="25.5" customHeight="1">
      <c r="A32" s="25"/>
      <c r="B32" s="44">
        <v>26</v>
      </c>
      <c r="C32" s="45" t="s">
        <v>49</v>
      </c>
      <c r="D32" s="46">
        <v>10</v>
      </c>
      <c r="E32" s="62" t="s">
        <v>50</v>
      </c>
      <c r="F32" s="53" t="s">
        <v>113</v>
      </c>
      <c r="G32" s="49">
        <f t="shared" si="0"/>
        <v>380</v>
      </c>
      <c r="H32" s="63">
        <v>38</v>
      </c>
      <c r="I32" s="2">
        <v>37.72</v>
      </c>
      <c r="J32" s="51">
        <f t="shared" si="1"/>
        <v>377.2</v>
      </c>
      <c r="K32" s="52" t="str">
        <f t="shared" si="2"/>
        <v>VYHOVUJE</v>
      </c>
      <c r="L32" s="137"/>
      <c r="M32" s="143"/>
      <c r="N32" s="143"/>
      <c r="O32" s="137"/>
      <c r="P32" s="137"/>
      <c r="Q32" s="146"/>
      <c r="R32" s="143"/>
      <c r="S32" s="149"/>
      <c r="T32" s="33"/>
    </row>
    <row r="33" spans="1:20" ht="17.25" customHeight="1">
      <c r="A33" s="25"/>
      <c r="B33" s="44">
        <v>27</v>
      </c>
      <c r="C33" s="45" t="s">
        <v>51</v>
      </c>
      <c r="D33" s="46">
        <v>5</v>
      </c>
      <c r="E33" s="62" t="s">
        <v>25</v>
      </c>
      <c r="F33" s="53" t="s">
        <v>114</v>
      </c>
      <c r="G33" s="49">
        <f t="shared" si="0"/>
        <v>300</v>
      </c>
      <c r="H33" s="63">
        <v>60</v>
      </c>
      <c r="I33" s="2">
        <v>52.64</v>
      </c>
      <c r="J33" s="51">
        <f t="shared" si="1"/>
        <v>263.2</v>
      </c>
      <c r="K33" s="52" t="str">
        <f t="shared" si="2"/>
        <v>VYHOVUJE</v>
      </c>
      <c r="L33" s="137"/>
      <c r="M33" s="143"/>
      <c r="N33" s="143"/>
      <c r="O33" s="137"/>
      <c r="P33" s="137"/>
      <c r="Q33" s="146"/>
      <c r="R33" s="143"/>
      <c r="S33" s="149"/>
      <c r="T33" s="33"/>
    </row>
    <row r="34" spans="1:20" ht="17.25" customHeight="1">
      <c r="A34" s="25"/>
      <c r="B34" s="44">
        <v>28</v>
      </c>
      <c r="C34" s="45" t="s">
        <v>52</v>
      </c>
      <c r="D34" s="46">
        <v>20</v>
      </c>
      <c r="E34" s="62" t="s">
        <v>29</v>
      </c>
      <c r="F34" s="53" t="s">
        <v>115</v>
      </c>
      <c r="G34" s="49">
        <f t="shared" si="0"/>
        <v>120</v>
      </c>
      <c r="H34" s="63">
        <v>6</v>
      </c>
      <c r="I34" s="2">
        <v>4.24</v>
      </c>
      <c r="J34" s="51">
        <f t="shared" si="1"/>
        <v>84.80000000000001</v>
      </c>
      <c r="K34" s="52" t="str">
        <f t="shared" si="2"/>
        <v>VYHOVUJE</v>
      </c>
      <c r="L34" s="137"/>
      <c r="M34" s="143"/>
      <c r="N34" s="143"/>
      <c r="O34" s="137"/>
      <c r="P34" s="137"/>
      <c r="Q34" s="146"/>
      <c r="R34" s="143"/>
      <c r="S34" s="149"/>
      <c r="T34" s="33"/>
    </row>
    <row r="35" spans="1:20" ht="17.25" customHeight="1">
      <c r="A35" s="25"/>
      <c r="B35" s="44">
        <v>29</v>
      </c>
      <c r="C35" s="45" t="s">
        <v>53</v>
      </c>
      <c r="D35" s="46">
        <v>10</v>
      </c>
      <c r="E35" s="47" t="s">
        <v>29</v>
      </c>
      <c r="F35" s="48" t="s">
        <v>116</v>
      </c>
      <c r="G35" s="49">
        <f t="shared" si="0"/>
        <v>70</v>
      </c>
      <c r="H35" s="50">
        <v>7</v>
      </c>
      <c r="I35" s="2">
        <v>5.9</v>
      </c>
      <c r="J35" s="51">
        <f t="shared" si="1"/>
        <v>59</v>
      </c>
      <c r="K35" s="52" t="str">
        <f t="shared" si="2"/>
        <v>VYHOVUJE</v>
      </c>
      <c r="L35" s="137"/>
      <c r="M35" s="143"/>
      <c r="N35" s="143"/>
      <c r="O35" s="137"/>
      <c r="P35" s="137"/>
      <c r="Q35" s="146"/>
      <c r="R35" s="143"/>
      <c r="S35" s="149"/>
      <c r="T35" s="33"/>
    </row>
    <row r="36" spans="1:20" ht="17.25" customHeight="1">
      <c r="A36" s="25"/>
      <c r="B36" s="44">
        <v>30</v>
      </c>
      <c r="C36" s="45" t="s">
        <v>54</v>
      </c>
      <c r="D36" s="46">
        <v>5</v>
      </c>
      <c r="E36" s="47" t="s">
        <v>29</v>
      </c>
      <c r="F36" s="48" t="s">
        <v>117</v>
      </c>
      <c r="G36" s="49">
        <f t="shared" si="0"/>
        <v>75</v>
      </c>
      <c r="H36" s="50">
        <v>15</v>
      </c>
      <c r="I36" s="2">
        <v>10.66</v>
      </c>
      <c r="J36" s="51">
        <f t="shared" si="1"/>
        <v>53.3</v>
      </c>
      <c r="K36" s="52" t="str">
        <f aca="true" t="shared" si="3" ref="K36:K71">IF(ISNUMBER(I36),IF(I36&gt;H36,"NEVYHOVUJE","VYHOVUJE")," ")</f>
        <v>VYHOVUJE</v>
      </c>
      <c r="L36" s="137"/>
      <c r="M36" s="143"/>
      <c r="N36" s="143"/>
      <c r="O36" s="137"/>
      <c r="P36" s="137"/>
      <c r="Q36" s="146"/>
      <c r="R36" s="143"/>
      <c r="S36" s="149"/>
      <c r="T36" s="33"/>
    </row>
    <row r="37" spans="1:20" ht="17.25" customHeight="1">
      <c r="A37" s="25"/>
      <c r="B37" s="44">
        <v>31</v>
      </c>
      <c r="C37" s="45" t="s">
        <v>55</v>
      </c>
      <c r="D37" s="46">
        <v>5</v>
      </c>
      <c r="E37" s="47" t="s">
        <v>29</v>
      </c>
      <c r="F37" s="48" t="s">
        <v>118</v>
      </c>
      <c r="G37" s="49">
        <f t="shared" si="0"/>
        <v>85</v>
      </c>
      <c r="H37" s="50">
        <v>17</v>
      </c>
      <c r="I37" s="2">
        <v>12.63</v>
      </c>
      <c r="J37" s="51">
        <f t="shared" si="1"/>
        <v>63.150000000000006</v>
      </c>
      <c r="K37" s="52" t="str">
        <f t="shared" si="3"/>
        <v>VYHOVUJE</v>
      </c>
      <c r="L37" s="137"/>
      <c r="M37" s="143"/>
      <c r="N37" s="143"/>
      <c r="O37" s="137"/>
      <c r="P37" s="137"/>
      <c r="Q37" s="146"/>
      <c r="R37" s="143"/>
      <c r="S37" s="149"/>
      <c r="T37" s="33"/>
    </row>
    <row r="38" spans="1:20" ht="17.25" customHeight="1">
      <c r="A38" s="25"/>
      <c r="B38" s="44">
        <v>32</v>
      </c>
      <c r="C38" s="45" t="s">
        <v>56</v>
      </c>
      <c r="D38" s="46">
        <v>5</v>
      </c>
      <c r="E38" s="62" t="s">
        <v>29</v>
      </c>
      <c r="F38" s="53" t="s">
        <v>119</v>
      </c>
      <c r="G38" s="49">
        <f t="shared" si="0"/>
        <v>80</v>
      </c>
      <c r="H38" s="63">
        <v>16</v>
      </c>
      <c r="I38" s="2">
        <v>14.6</v>
      </c>
      <c r="J38" s="51">
        <f t="shared" si="1"/>
        <v>73</v>
      </c>
      <c r="K38" s="52" t="str">
        <f t="shared" si="3"/>
        <v>VYHOVUJE</v>
      </c>
      <c r="L38" s="137"/>
      <c r="M38" s="143"/>
      <c r="N38" s="143"/>
      <c r="O38" s="137"/>
      <c r="P38" s="137"/>
      <c r="Q38" s="146"/>
      <c r="R38" s="143"/>
      <c r="S38" s="149"/>
      <c r="T38" s="33"/>
    </row>
    <row r="39" spans="1:20" ht="39.75" customHeight="1">
      <c r="A39" s="25"/>
      <c r="B39" s="44">
        <v>33</v>
      </c>
      <c r="C39" s="45" t="s">
        <v>57</v>
      </c>
      <c r="D39" s="46">
        <v>10</v>
      </c>
      <c r="E39" s="47" t="s">
        <v>25</v>
      </c>
      <c r="F39" s="48" t="s">
        <v>120</v>
      </c>
      <c r="G39" s="49">
        <f aca="true" t="shared" si="4" ref="G39:G70">D39*H39</f>
        <v>450</v>
      </c>
      <c r="H39" s="50">
        <v>45</v>
      </c>
      <c r="I39" s="2">
        <v>13.86</v>
      </c>
      <c r="J39" s="51">
        <f aca="true" t="shared" si="5" ref="J39:J70">D39*I39</f>
        <v>138.6</v>
      </c>
      <c r="K39" s="52" t="str">
        <f t="shared" si="3"/>
        <v>VYHOVUJE</v>
      </c>
      <c r="L39" s="137"/>
      <c r="M39" s="143"/>
      <c r="N39" s="143"/>
      <c r="O39" s="137"/>
      <c r="P39" s="137"/>
      <c r="Q39" s="146"/>
      <c r="R39" s="143"/>
      <c r="S39" s="149"/>
      <c r="T39" s="33"/>
    </row>
    <row r="40" spans="1:20" ht="17.25" customHeight="1">
      <c r="A40" s="25"/>
      <c r="B40" s="44">
        <v>34</v>
      </c>
      <c r="C40" s="45" t="s">
        <v>58</v>
      </c>
      <c r="D40" s="46">
        <v>10</v>
      </c>
      <c r="E40" s="47" t="s">
        <v>25</v>
      </c>
      <c r="F40" s="48" t="s">
        <v>121</v>
      </c>
      <c r="G40" s="49">
        <f t="shared" si="4"/>
        <v>400</v>
      </c>
      <c r="H40" s="50">
        <v>40</v>
      </c>
      <c r="I40" s="2">
        <v>9.3</v>
      </c>
      <c r="J40" s="51">
        <f t="shared" si="5"/>
        <v>93</v>
      </c>
      <c r="K40" s="52" t="str">
        <f t="shared" si="3"/>
        <v>VYHOVUJE</v>
      </c>
      <c r="L40" s="137"/>
      <c r="M40" s="143"/>
      <c r="N40" s="143"/>
      <c r="O40" s="137"/>
      <c r="P40" s="137"/>
      <c r="Q40" s="146"/>
      <c r="R40" s="143"/>
      <c r="S40" s="149"/>
      <c r="T40" s="33"/>
    </row>
    <row r="41" spans="1:20" ht="23.25" customHeight="1">
      <c r="A41" s="25"/>
      <c r="B41" s="44">
        <v>35</v>
      </c>
      <c r="C41" s="45" t="s">
        <v>59</v>
      </c>
      <c r="D41" s="46">
        <v>5</v>
      </c>
      <c r="E41" s="47" t="s">
        <v>25</v>
      </c>
      <c r="F41" s="48" t="s">
        <v>122</v>
      </c>
      <c r="G41" s="49">
        <f t="shared" si="4"/>
        <v>80</v>
      </c>
      <c r="H41" s="50">
        <v>16</v>
      </c>
      <c r="I41" s="2">
        <v>11.15</v>
      </c>
      <c r="J41" s="51">
        <f t="shared" si="5"/>
        <v>55.75</v>
      </c>
      <c r="K41" s="52" t="str">
        <f t="shared" si="3"/>
        <v>VYHOVUJE</v>
      </c>
      <c r="L41" s="137"/>
      <c r="M41" s="143"/>
      <c r="N41" s="143"/>
      <c r="O41" s="137"/>
      <c r="P41" s="137"/>
      <c r="Q41" s="146"/>
      <c r="R41" s="143"/>
      <c r="S41" s="149"/>
      <c r="T41" s="33"/>
    </row>
    <row r="42" spans="1:20" ht="17.25" customHeight="1">
      <c r="A42" s="25"/>
      <c r="B42" s="44">
        <v>36</v>
      </c>
      <c r="C42" s="45" t="s">
        <v>60</v>
      </c>
      <c r="D42" s="46">
        <v>5</v>
      </c>
      <c r="E42" s="47" t="s">
        <v>25</v>
      </c>
      <c r="F42" s="48" t="s">
        <v>123</v>
      </c>
      <c r="G42" s="49">
        <f t="shared" si="4"/>
        <v>75</v>
      </c>
      <c r="H42" s="50">
        <v>15</v>
      </c>
      <c r="I42" s="2">
        <v>13.86</v>
      </c>
      <c r="J42" s="51">
        <f t="shared" si="5"/>
        <v>69.3</v>
      </c>
      <c r="K42" s="52" t="str">
        <f t="shared" si="3"/>
        <v>VYHOVUJE</v>
      </c>
      <c r="L42" s="137"/>
      <c r="M42" s="143"/>
      <c r="N42" s="143"/>
      <c r="O42" s="137"/>
      <c r="P42" s="137"/>
      <c r="Q42" s="146"/>
      <c r="R42" s="143"/>
      <c r="S42" s="149"/>
      <c r="T42" s="33"/>
    </row>
    <row r="43" spans="1:20" ht="33.75" customHeight="1">
      <c r="A43" s="25"/>
      <c r="B43" s="44">
        <v>37</v>
      </c>
      <c r="C43" s="45" t="s">
        <v>61</v>
      </c>
      <c r="D43" s="46">
        <v>5</v>
      </c>
      <c r="E43" s="47" t="s">
        <v>25</v>
      </c>
      <c r="F43" s="48" t="s">
        <v>124</v>
      </c>
      <c r="G43" s="49">
        <f t="shared" si="4"/>
        <v>375</v>
      </c>
      <c r="H43" s="50">
        <v>75</v>
      </c>
      <c r="I43" s="2">
        <v>54.78</v>
      </c>
      <c r="J43" s="51">
        <f t="shared" si="5"/>
        <v>273.9</v>
      </c>
      <c r="K43" s="52" t="str">
        <f t="shared" si="3"/>
        <v>VYHOVUJE</v>
      </c>
      <c r="L43" s="137"/>
      <c r="M43" s="143"/>
      <c r="N43" s="143"/>
      <c r="O43" s="137"/>
      <c r="P43" s="137"/>
      <c r="Q43" s="146"/>
      <c r="R43" s="143"/>
      <c r="S43" s="149"/>
      <c r="T43" s="33"/>
    </row>
    <row r="44" spans="1:20" ht="17.25" customHeight="1">
      <c r="A44" s="25"/>
      <c r="B44" s="44">
        <v>38</v>
      </c>
      <c r="C44" s="45" t="s">
        <v>62</v>
      </c>
      <c r="D44" s="46">
        <v>10</v>
      </c>
      <c r="E44" s="47" t="s">
        <v>25</v>
      </c>
      <c r="F44" s="48" t="s">
        <v>125</v>
      </c>
      <c r="G44" s="49">
        <f t="shared" si="4"/>
        <v>30</v>
      </c>
      <c r="H44" s="50">
        <v>3</v>
      </c>
      <c r="I44" s="2">
        <v>1.8</v>
      </c>
      <c r="J44" s="51">
        <f t="shared" si="5"/>
        <v>18</v>
      </c>
      <c r="K44" s="52" t="str">
        <f t="shared" si="3"/>
        <v>VYHOVUJE</v>
      </c>
      <c r="L44" s="137"/>
      <c r="M44" s="143"/>
      <c r="N44" s="143"/>
      <c r="O44" s="137"/>
      <c r="P44" s="137"/>
      <c r="Q44" s="146"/>
      <c r="R44" s="143"/>
      <c r="S44" s="149"/>
      <c r="T44" s="33"/>
    </row>
    <row r="45" spans="1:20" ht="17.25" customHeight="1">
      <c r="A45" s="25"/>
      <c r="B45" s="44">
        <v>39</v>
      </c>
      <c r="C45" s="45" t="s">
        <v>63</v>
      </c>
      <c r="D45" s="46">
        <v>3</v>
      </c>
      <c r="E45" s="47" t="s">
        <v>25</v>
      </c>
      <c r="F45" s="48" t="s">
        <v>126</v>
      </c>
      <c r="G45" s="49">
        <f t="shared" si="4"/>
        <v>21</v>
      </c>
      <c r="H45" s="50">
        <v>7</v>
      </c>
      <c r="I45" s="2">
        <v>3.28</v>
      </c>
      <c r="J45" s="51">
        <f t="shared" si="5"/>
        <v>9.84</v>
      </c>
      <c r="K45" s="52" t="str">
        <f t="shared" si="3"/>
        <v>VYHOVUJE</v>
      </c>
      <c r="L45" s="137"/>
      <c r="M45" s="143"/>
      <c r="N45" s="143"/>
      <c r="O45" s="137"/>
      <c r="P45" s="137"/>
      <c r="Q45" s="146"/>
      <c r="R45" s="143"/>
      <c r="S45" s="149"/>
      <c r="T45" s="33"/>
    </row>
    <row r="46" spans="1:20" ht="17.25" customHeight="1">
      <c r="A46" s="25"/>
      <c r="B46" s="44">
        <v>40</v>
      </c>
      <c r="C46" s="45" t="s">
        <v>64</v>
      </c>
      <c r="D46" s="46">
        <v>3</v>
      </c>
      <c r="E46" s="47" t="s">
        <v>25</v>
      </c>
      <c r="F46" s="48" t="s">
        <v>126</v>
      </c>
      <c r="G46" s="49">
        <f t="shared" si="4"/>
        <v>27</v>
      </c>
      <c r="H46" s="50">
        <v>9</v>
      </c>
      <c r="I46" s="2">
        <v>3.28</v>
      </c>
      <c r="J46" s="51">
        <f t="shared" si="5"/>
        <v>9.84</v>
      </c>
      <c r="K46" s="52" t="str">
        <f t="shared" si="3"/>
        <v>VYHOVUJE</v>
      </c>
      <c r="L46" s="137"/>
      <c r="M46" s="143"/>
      <c r="N46" s="143"/>
      <c r="O46" s="137"/>
      <c r="P46" s="137"/>
      <c r="Q46" s="146"/>
      <c r="R46" s="143"/>
      <c r="S46" s="149"/>
      <c r="T46" s="33"/>
    </row>
    <row r="47" spans="1:20" ht="17.25" customHeight="1">
      <c r="A47" s="25"/>
      <c r="B47" s="44">
        <v>41</v>
      </c>
      <c r="C47" s="53" t="s">
        <v>127</v>
      </c>
      <c r="D47" s="46">
        <v>2</v>
      </c>
      <c r="E47" s="47" t="s">
        <v>29</v>
      </c>
      <c r="F47" s="48" t="s">
        <v>128</v>
      </c>
      <c r="G47" s="49">
        <f t="shared" si="4"/>
        <v>800</v>
      </c>
      <c r="H47" s="50">
        <v>400</v>
      </c>
      <c r="I47" s="2">
        <v>289.46</v>
      </c>
      <c r="J47" s="51">
        <f t="shared" si="5"/>
        <v>578.92</v>
      </c>
      <c r="K47" s="52" t="str">
        <f t="shared" si="3"/>
        <v>VYHOVUJE</v>
      </c>
      <c r="L47" s="137"/>
      <c r="M47" s="143"/>
      <c r="N47" s="143"/>
      <c r="O47" s="137"/>
      <c r="P47" s="137"/>
      <c r="Q47" s="146"/>
      <c r="R47" s="143"/>
      <c r="S47" s="149"/>
      <c r="T47" s="33"/>
    </row>
    <row r="48" spans="1:20" ht="17.25" customHeight="1" thickBot="1">
      <c r="A48" s="25"/>
      <c r="B48" s="64">
        <v>42</v>
      </c>
      <c r="C48" s="65" t="s">
        <v>65</v>
      </c>
      <c r="D48" s="66">
        <v>1</v>
      </c>
      <c r="E48" s="67" t="s">
        <v>29</v>
      </c>
      <c r="F48" s="68" t="s">
        <v>128</v>
      </c>
      <c r="G48" s="69">
        <f t="shared" si="4"/>
        <v>500</v>
      </c>
      <c r="H48" s="70">
        <v>500</v>
      </c>
      <c r="I48" s="3">
        <v>314.88</v>
      </c>
      <c r="J48" s="71">
        <f t="shared" si="5"/>
        <v>314.88</v>
      </c>
      <c r="K48" s="72" t="str">
        <f t="shared" si="3"/>
        <v>VYHOVUJE</v>
      </c>
      <c r="L48" s="138"/>
      <c r="M48" s="144"/>
      <c r="N48" s="144"/>
      <c r="O48" s="138"/>
      <c r="P48" s="138"/>
      <c r="Q48" s="147"/>
      <c r="R48" s="144"/>
      <c r="S48" s="150"/>
      <c r="T48" s="33"/>
    </row>
    <row r="49" spans="1:20" ht="79.5" customHeight="1" thickBot="1" thickTop="1">
      <c r="A49" s="25"/>
      <c r="B49" s="73">
        <v>43</v>
      </c>
      <c r="C49" s="74" t="s">
        <v>66</v>
      </c>
      <c r="D49" s="75">
        <v>48</v>
      </c>
      <c r="E49" s="76" t="s">
        <v>25</v>
      </c>
      <c r="F49" s="77" t="s">
        <v>45</v>
      </c>
      <c r="G49" s="78">
        <f t="shared" si="4"/>
        <v>1920</v>
      </c>
      <c r="H49" s="79">
        <v>40</v>
      </c>
      <c r="I49" s="4">
        <v>32.39</v>
      </c>
      <c r="J49" s="80">
        <f t="shared" si="5"/>
        <v>1554.72</v>
      </c>
      <c r="K49" s="81" t="str">
        <f t="shared" si="3"/>
        <v>VYHOVUJE</v>
      </c>
      <c r="L49" s="82" t="s">
        <v>23</v>
      </c>
      <c r="M49" s="83"/>
      <c r="N49" s="84"/>
      <c r="O49" s="82" t="s">
        <v>82</v>
      </c>
      <c r="P49" s="82" t="s">
        <v>83</v>
      </c>
      <c r="Q49" s="85">
        <v>14</v>
      </c>
      <c r="R49" s="84"/>
      <c r="S49" s="86" t="s">
        <v>7</v>
      </c>
      <c r="T49" s="33"/>
    </row>
    <row r="50" spans="1:20" ht="19.5" customHeight="1" thickTop="1">
      <c r="A50" s="25"/>
      <c r="B50" s="87">
        <v>44</v>
      </c>
      <c r="C50" s="88" t="s">
        <v>67</v>
      </c>
      <c r="D50" s="89">
        <v>3</v>
      </c>
      <c r="E50" s="90" t="s">
        <v>29</v>
      </c>
      <c r="F50" s="91" t="s">
        <v>129</v>
      </c>
      <c r="G50" s="92">
        <f t="shared" si="4"/>
        <v>57</v>
      </c>
      <c r="H50" s="93">
        <v>19</v>
      </c>
      <c r="I50" s="5">
        <v>16.89</v>
      </c>
      <c r="J50" s="94">
        <f t="shared" si="5"/>
        <v>50.67</v>
      </c>
      <c r="K50" s="95" t="str">
        <f t="shared" si="3"/>
        <v>VYHOVUJE</v>
      </c>
      <c r="L50" s="139" t="s">
        <v>23</v>
      </c>
      <c r="M50" s="142"/>
      <c r="N50" s="142"/>
      <c r="O50" s="139" t="s">
        <v>85</v>
      </c>
      <c r="P50" s="139" t="s">
        <v>84</v>
      </c>
      <c r="Q50" s="145">
        <v>14</v>
      </c>
      <c r="R50" s="142"/>
      <c r="S50" s="148" t="s">
        <v>7</v>
      </c>
      <c r="T50" s="33"/>
    </row>
    <row r="51" spans="1:20" ht="19.5" customHeight="1">
      <c r="A51" s="25"/>
      <c r="B51" s="44">
        <v>45</v>
      </c>
      <c r="C51" s="45" t="s">
        <v>68</v>
      </c>
      <c r="D51" s="46">
        <v>10</v>
      </c>
      <c r="E51" s="47" t="s">
        <v>25</v>
      </c>
      <c r="F51" s="48" t="s">
        <v>130</v>
      </c>
      <c r="G51" s="49">
        <f t="shared" si="4"/>
        <v>35</v>
      </c>
      <c r="H51" s="50">
        <v>3.5</v>
      </c>
      <c r="I51" s="2">
        <v>2.62</v>
      </c>
      <c r="J51" s="51">
        <f t="shared" si="5"/>
        <v>26.200000000000003</v>
      </c>
      <c r="K51" s="52" t="str">
        <f t="shared" si="3"/>
        <v>VYHOVUJE</v>
      </c>
      <c r="L51" s="140"/>
      <c r="M51" s="143"/>
      <c r="N51" s="143"/>
      <c r="O51" s="143"/>
      <c r="P51" s="143"/>
      <c r="Q51" s="146"/>
      <c r="R51" s="143"/>
      <c r="S51" s="149"/>
      <c r="T51" s="33"/>
    </row>
    <row r="52" spans="1:20" ht="19.5" customHeight="1">
      <c r="A52" s="25"/>
      <c r="B52" s="44">
        <v>46</v>
      </c>
      <c r="C52" s="45" t="s">
        <v>69</v>
      </c>
      <c r="D52" s="46">
        <v>30</v>
      </c>
      <c r="E52" s="47" t="s">
        <v>25</v>
      </c>
      <c r="F52" s="48" t="s">
        <v>131</v>
      </c>
      <c r="G52" s="49">
        <f t="shared" si="4"/>
        <v>210</v>
      </c>
      <c r="H52" s="50">
        <v>7</v>
      </c>
      <c r="I52" s="2">
        <v>3.44</v>
      </c>
      <c r="J52" s="51">
        <f t="shared" si="5"/>
        <v>103.2</v>
      </c>
      <c r="K52" s="52" t="str">
        <f t="shared" si="3"/>
        <v>VYHOVUJE</v>
      </c>
      <c r="L52" s="140"/>
      <c r="M52" s="143"/>
      <c r="N52" s="143"/>
      <c r="O52" s="143"/>
      <c r="P52" s="143"/>
      <c r="Q52" s="146"/>
      <c r="R52" s="143"/>
      <c r="S52" s="149"/>
      <c r="T52" s="33"/>
    </row>
    <row r="53" spans="1:20" ht="19.5" customHeight="1">
      <c r="A53" s="25"/>
      <c r="B53" s="44">
        <v>47</v>
      </c>
      <c r="C53" s="53" t="s">
        <v>133</v>
      </c>
      <c r="D53" s="46">
        <v>6</v>
      </c>
      <c r="E53" s="47" t="s">
        <v>25</v>
      </c>
      <c r="F53" s="48" t="s">
        <v>132</v>
      </c>
      <c r="G53" s="49">
        <f t="shared" si="4"/>
        <v>126</v>
      </c>
      <c r="H53" s="50">
        <v>21</v>
      </c>
      <c r="I53" s="2">
        <v>14.92</v>
      </c>
      <c r="J53" s="51">
        <f t="shared" si="5"/>
        <v>89.52</v>
      </c>
      <c r="K53" s="52" t="str">
        <f t="shared" si="3"/>
        <v>VYHOVUJE</v>
      </c>
      <c r="L53" s="140"/>
      <c r="M53" s="143"/>
      <c r="N53" s="143"/>
      <c r="O53" s="143"/>
      <c r="P53" s="143"/>
      <c r="Q53" s="146"/>
      <c r="R53" s="143"/>
      <c r="S53" s="149"/>
      <c r="T53" s="33"/>
    </row>
    <row r="54" spans="1:20" ht="19.5" customHeight="1">
      <c r="A54" s="25"/>
      <c r="B54" s="44">
        <v>48</v>
      </c>
      <c r="C54" s="45" t="s">
        <v>28</v>
      </c>
      <c r="D54" s="46">
        <v>5</v>
      </c>
      <c r="E54" s="47" t="s">
        <v>29</v>
      </c>
      <c r="F54" s="48" t="s">
        <v>136</v>
      </c>
      <c r="G54" s="49">
        <f t="shared" si="4"/>
        <v>300</v>
      </c>
      <c r="H54" s="50">
        <v>60</v>
      </c>
      <c r="I54" s="2">
        <v>56.58</v>
      </c>
      <c r="J54" s="51">
        <f t="shared" si="5"/>
        <v>282.9</v>
      </c>
      <c r="K54" s="52" t="str">
        <f t="shared" si="3"/>
        <v>VYHOVUJE</v>
      </c>
      <c r="L54" s="140"/>
      <c r="M54" s="143"/>
      <c r="N54" s="143"/>
      <c r="O54" s="143"/>
      <c r="P54" s="143"/>
      <c r="Q54" s="146"/>
      <c r="R54" s="143"/>
      <c r="S54" s="149"/>
      <c r="T54" s="33"/>
    </row>
    <row r="55" spans="1:20" ht="19.5" customHeight="1">
      <c r="A55" s="25"/>
      <c r="B55" s="44">
        <v>49</v>
      </c>
      <c r="C55" s="53" t="s">
        <v>134</v>
      </c>
      <c r="D55" s="46">
        <v>10</v>
      </c>
      <c r="E55" s="47" t="s">
        <v>29</v>
      </c>
      <c r="F55" s="48" t="s">
        <v>137</v>
      </c>
      <c r="G55" s="49">
        <f t="shared" si="4"/>
        <v>370</v>
      </c>
      <c r="H55" s="50">
        <v>37</v>
      </c>
      <c r="I55" s="2">
        <v>21.98</v>
      </c>
      <c r="J55" s="51">
        <f t="shared" si="5"/>
        <v>219.8</v>
      </c>
      <c r="K55" s="52" t="str">
        <f t="shared" si="3"/>
        <v>VYHOVUJE</v>
      </c>
      <c r="L55" s="140"/>
      <c r="M55" s="143"/>
      <c r="N55" s="143"/>
      <c r="O55" s="143"/>
      <c r="P55" s="143"/>
      <c r="Q55" s="146"/>
      <c r="R55" s="143"/>
      <c r="S55" s="149"/>
      <c r="T55" s="33"/>
    </row>
    <row r="56" spans="1:20" ht="19.5" customHeight="1">
      <c r="A56" s="25"/>
      <c r="B56" s="44">
        <v>50</v>
      </c>
      <c r="C56" s="53" t="s">
        <v>135</v>
      </c>
      <c r="D56" s="46">
        <v>10</v>
      </c>
      <c r="E56" s="47" t="s">
        <v>29</v>
      </c>
      <c r="F56" s="48" t="s">
        <v>137</v>
      </c>
      <c r="G56" s="49">
        <f t="shared" si="4"/>
        <v>370</v>
      </c>
      <c r="H56" s="50">
        <v>37</v>
      </c>
      <c r="I56" s="2">
        <v>23.37</v>
      </c>
      <c r="J56" s="51">
        <f t="shared" si="5"/>
        <v>233.70000000000002</v>
      </c>
      <c r="K56" s="52" t="str">
        <f t="shared" si="3"/>
        <v>VYHOVUJE</v>
      </c>
      <c r="L56" s="140"/>
      <c r="M56" s="143"/>
      <c r="N56" s="143"/>
      <c r="O56" s="143"/>
      <c r="P56" s="143"/>
      <c r="Q56" s="146"/>
      <c r="R56" s="143"/>
      <c r="S56" s="149"/>
      <c r="T56" s="33"/>
    </row>
    <row r="57" spans="1:20" ht="19.5" customHeight="1">
      <c r="A57" s="25"/>
      <c r="B57" s="44">
        <v>51</v>
      </c>
      <c r="C57" s="45" t="s">
        <v>70</v>
      </c>
      <c r="D57" s="46">
        <v>10</v>
      </c>
      <c r="E57" s="47" t="s">
        <v>29</v>
      </c>
      <c r="F57" s="48" t="s">
        <v>138</v>
      </c>
      <c r="G57" s="49">
        <f t="shared" si="4"/>
        <v>410</v>
      </c>
      <c r="H57" s="50">
        <v>41</v>
      </c>
      <c r="I57" s="2">
        <v>17.22</v>
      </c>
      <c r="J57" s="51">
        <f t="shared" si="5"/>
        <v>172.2</v>
      </c>
      <c r="K57" s="52" t="str">
        <f t="shared" si="3"/>
        <v>VYHOVUJE</v>
      </c>
      <c r="L57" s="140"/>
      <c r="M57" s="143"/>
      <c r="N57" s="143"/>
      <c r="O57" s="143"/>
      <c r="P57" s="143"/>
      <c r="Q57" s="146"/>
      <c r="R57" s="143"/>
      <c r="S57" s="149"/>
      <c r="T57" s="33"/>
    </row>
    <row r="58" spans="1:20" ht="73.5" customHeight="1">
      <c r="A58" s="25"/>
      <c r="B58" s="44">
        <v>52</v>
      </c>
      <c r="C58" s="45" t="s">
        <v>71</v>
      </c>
      <c r="D58" s="46">
        <v>100</v>
      </c>
      <c r="E58" s="47" t="s">
        <v>29</v>
      </c>
      <c r="F58" s="48" t="s">
        <v>139</v>
      </c>
      <c r="G58" s="49">
        <f t="shared" si="4"/>
        <v>7500</v>
      </c>
      <c r="H58" s="50">
        <v>75</v>
      </c>
      <c r="I58" s="2">
        <v>65.52</v>
      </c>
      <c r="J58" s="51">
        <f t="shared" si="5"/>
        <v>6552</v>
      </c>
      <c r="K58" s="52" t="str">
        <f t="shared" si="3"/>
        <v>VYHOVUJE</v>
      </c>
      <c r="L58" s="140"/>
      <c r="M58" s="143"/>
      <c r="N58" s="143"/>
      <c r="O58" s="143"/>
      <c r="P58" s="143"/>
      <c r="Q58" s="146"/>
      <c r="R58" s="143"/>
      <c r="S58" s="149"/>
      <c r="T58" s="33"/>
    </row>
    <row r="59" spans="1:20" ht="24.75" customHeight="1">
      <c r="A59" s="25"/>
      <c r="B59" s="44">
        <v>53</v>
      </c>
      <c r="C59" s="45" t="s">
        <v>66</v>
      </c>
      <c r="D59" s="46">
        <v>10</v>
      </c>
      <c r="E59" s="47" t="s">
        <v>25</v>
      </c>
      <c r="F59" s="48" t="s">
        <v>45</v>
      </c>
      <c r="G59" s="49">
        <f t="shared" si="4"/>
        <v>400</v>
      </c>
      <c r="H59" s="50">
        <v>40</v>
      </c>
      <c r="I59" s="2">
        <v>32.39</v>
      </c>
      <c r="J59" s="51">
        <f t="shared" si="5"/>
        <v>323.9</v>
      </c>
      <c r="K59" s="52" t="str">
        <f t="shared" si="3"/>
        <v>VYHOVUJE</v>
      </c>
      <c r="L59" s="140"/>
      <c r="M59" s="143"/>
      <c r="N59" s="143"/>
      <c r="O59" s="143"/>
      <c r="P59" s="143"/>
      <c r="Q59" s="146"/>
      <c r="R59" s="143"/>
      <c r="S59" s="149"/>
      <c r="T59" s="33"/>
    </row>
    <row r="60" spans="1:20" ht="24.75" customHeight="1">
      <c r="A60" s="25"/>
      <c r="B60" s="44">
        <v>54</v>
      </c>
      <c r="C60" s="53" t="s">
        <v>140</v>
      </c>
      <c r="D60" s="46">
        <v>5</v>
      </c>
      <c r="E60" s="47" t="s">
        <v>25</v>
      </c>
      <c r="F60" s="48" t="s">
        <v>141</v>
      </c>
      <c r="G60" s="49">
        <f t="shared" si="4"/>
        <v>170</v>
      </c>
      <c r="H60" s="50">
        <v>34</v>
      </c>
      <c r="I60" s="2">
        <v>29.68</v>
      </c>
      <c r="J60" s="51">
        <f t="shared" si="5"/>
        <v>148.4</v>
      </c>
      <c r="K60" s="52" t="str">
        <f t="shared" si="3"/>
        <v>VYHOVUJE</v>
      </c>
      <c r="L60" s="140"/>
      <c r="M60" s="143"/>
      <c r="N60" s="143"/>
      <c r="O60" s="143"/>
      <c r="P60" s="143"/>
      <c r="Q60" s="146"/>
      <c r="R60" s="143"/>
      <c r="S60" s="149"/>
      <c r="T60" s="33"/>
    </row>
    <row r="61" spans="1:20" ht="21.75" customHeight="1">
      <c r="A61" s="25"/>
      <c r="B61" s="44">
        <v>55</v>
      </c>
      <c r="C61" s="45" t="s">
        <v>72</v>
      </c>
      <c r="D61" s="46">
        <v>5</v>
      </c>
      <c r="E61" s="47" t="s">
        <v>25</v>
      </c>
      <c r="F61" s="48" t="s">
        <v>73</v>
      </c>
      <c r="G61" s="49">
        <f t="shared" si="4"/>
        <v>140</v>
      </c>
      <c r="H61" s="50">
        <v>28</v>
      </c>
      <c r="I61" s="2">
        <v>11.15</v>
      </c>
      <c r="J61" s="51">
        <f t="shared" si="5"/>
        <v>55.75</v>
      </c>
      <c r="K61" s="52" t="str">
        <f t="shared" si="3"/>
        <v>VYHOVUJE</v>
      </c>
      <c r="L61" s="140"/>
      <c r="M61" s="143"/>
      <c r="N61" s="143"/>
      <c r="O61" s="143"/>
      <c r="P61" s="143"/>
      <c r="Q61" s="146"/>
      <c r="R61" s="143"/>
      <c r="S61" s="149"/>
      <c r="T61" s="33"/>
    </row>
    <row r="62" spans="1:20" ht="36.75" customHeight="1">
      <c r="A62" s="25"/>
      <c r="B62" s="44">
        <v>56</v>
      </c>
      <c r="C62" s="45" t="s">
        <v>48</v>
      </c>
      <c r="D62" s="46">
        <v>10</v>
      </c>
      <c r="E62" s="47" t="s">
        <v>25</v>
      </c>
      <c r="F62" s="48" t="s">
        <v>112</v>
      </c>
      <c r="G62" s="49">
        <f t="shared" si="4"/>
        <v>70</v>
      </c>
      <c r="H62" s="50">
        <v>7</v>
      </c>
      <c r="I62" s="2">
        <v>5.74</v>
      </c>
      <c r="J62" s="51">
        <f t="shared" si="5"/>
        <v>57.400000000000006</v>
      </c>
      <c r="K62" s="52" t="str">
        <f t="shared" si="3"/>
        <v>VYHOVUJE</v>
      </c>
      <c r="L62" s="140"/>
      <c r="M62" s="143"/>
      <c r="N62" s="143"/>
      <c r="O62" s="143"/>
      <c r="P62" s="143"/>
      <c r="Q62" s="146"/>
      <c r="R62" s="143"/>
      <c r="S62" s="149"/>
      <c r="T62" s="33"/>
    </row>
    <row r="63" spans="1:20" ht="25.5" customHeight="1">
      <c r="A63" s="25"/>
      <c r="B63" s="44">
        <v>57</v>
      </c>
      <c r="C63" s="53" t="s">
        <v>142</v>
      </c>
      <c r="D63" s="46">
        <v>20</v>
      </c>
      <c r="E63" s="47" t="s">
        <v>25</v>
      </c>
      <c r="F63" s="48" t="s">
        <v>143</v>
      </c>
      <c r="G63" s="49">
        <f t="shared" si="4"/>
        <v>240</v>
      </c>
      <c r="H63" s="50">
        <v>12</v>
      </c>
      <c r="I63" s="2">
        <v>10.66</v>
      </c>
      <c r="J63" s="51">
        <f t="shared" si="5"/>
        <v>213.2</v>
      </c>
      <c r="K63" s="52" t="str">
        <f t="shared" si="3"/>
        <v>VYHOVUJE</v>
      </c>
      <c r="L63" s="140"/>
      <c r="M63" s="143"/>
      <c r="N63" s="143"/>
      <c r="O63" s="143"/>
      <c r="P63" s="143"/>
      <c r="Q63" s="146"/>
      <c r="R63" s="143"/>
      <c r="S63" s="149"/>
      <c r="T63" s="33"/>
    </row>
    <row r="64" spans="1:20" ht="17.25" customHeight="1">
      <c r="A64" s="25"/>
      <c r="B64" s="44">
        <v>58</v>
      </c>
      <c r="C64" s="53" t="s">
        <v>145</v>
      </c>
      <c r="D64" s="46">
        <v>2</v>
      </c>
      <c r="E64" s="47" t="s">
        <v>29</v>
      </c>
      <c r="F64" s="48" t="s">
        <v>74</v>
      </c>
      <c r="G64" s="49">
        <f t="shared" si="4"/>
        <v>40</v>
      </c>
      <c r="H64" s="50">
        <v>20</v>
      </c>
      <c r="I64" s="2">
        <v>16.2</v>
      </c>
      <c r="J64" s="51">
        <f t="shared" si="5"/>
        <v>32.4</v>
      </c>
      <c r="K64" s="52" t="str">
        <f t="shared" si="3"/>
        <v>VYHOVUJE</v>
      </c>
      <c r="L64" s="140"/>
      <c r="M64" s="143"/>
      <c r="N64" s="143"/>
      <c r="O64" s="143"/>
      <c r="P64" s="143"/>
      <c r="Q64" s="146"/>
      <c r="R64" s="143"/>
      <c r="S64" s="149"/>
      <c r="T64" s="33"/>
    </row>
    <row r="65" spans="1:20" ht="17.25" customHeight="1">
      <c r="A65" s="25"/>
      <c r="B65" s="44">
        <v>59</v>
      </c>
      <c r="C65" s="53" t="s">
        <v>144</v>
      </c>
      <c r="D65" s="46">
        <v>5</v>
      </c>
      <c r="E65" s="47" t="s">
        <v>75</v>
      </c>
      <c r="F65" s="48" t="s">
        <v>76</v>
      </c>
      <c r="G65" s="49">
        <f t="shared" si="4"/>
        <v>40</v>
      </c>
      <c r="H65" s="50">
        <v>8</v>
      </c>
      <c r="I65" s="2">
        <v>5.74</v>
      </c>
      <c r="J65" s="51">
        <f t="shared" si="5"/>
        <v>28.700000000000003</v>
      </c>
      <c r="K65" s="52" t="str">
        <f t="shared" si="3"/>
        <v>VYHOVUJE</v>
      </c>
      <c r="L65" s="140"/>
      <c r="M65" s="143"/>
      <c r="N65" s="143"/>
      <c r="O65" s="143"/>
      <c r="P65" s="143"/>
      <c r="Q65" s="146"/>
      <c r="R65" s="143"/>
      <c r="S65" s="149"/>
      <c r="T65" s="33"/>
    </row>
    <row r="66" spans="1:20" ht="35.25" customHeight="1">
      <c r="A66" s="25"/>
      <c r="B66" s="44">
        <v>60</v>
      </c>
      <c r="C66" s="53" t="s">
        <v>146</v>
      </c>
      <c r="D66" s="46">
        <v>5</v>
      </c>
      <c r="E66" s="47" t="s">
        <v>25</v>
      </c>
      <c r="F66" s="48" t="s">
        <v>147</v>
      </c>
      <c r="G66" s="49">
        <f t="shared" si="4"/>
        <v>47</v>
      </c>
      <c r="H66" s="50">
        <v>9.4</v>
      </c>
      <c r="I66" s="2">
        <v>7.54</v>
      </c>
      <c r="J66" s="51">
        <f t="shared" si="5"/>
        <v>37.7</v>
      </c>
      <c r="K66" s="52" t="str">
        <f t="shared" si="3"/>
        <v>VYHOVUJE</v>
      </c>
      <c r="L66" s="140"/>
      <c r="M66" s="143"/>
      <c r="N66" s="143"/>
      <c r="O66" s="143"/>
      <c r="P66" s="143"/>
      <c r="Q66" s="146"/>
      <c r="R66" s="143"/>
      <c r="S66" s="149"/>
      <c r="T66" s="33"/>
    </row>
    <row r="67" spans="1:20" ht="25.5" customHeight="1">
      <c r="A67" s="25"/>
      <c r="B67" s="44">
        <v>61</v>
      </c>
      <c r="C67" s="45" t="s">
        <v>77</v>
      </c>
      <c r="D67" s="46">
        <v>5</v>
      </c>
      <c r="E67" s="47" t="s">
        <v>50</v>
      </c>
      <c r="F67" s="48" t="s">
        <v>148</v>
      </c>
      <c r="G67" s="49">
        <f t="shared" si="4"/>
        <v>230</v>
      </c>
      <c r="H67" s="50">
        <v>46</v>
      </c>
      <c r="I67" s="2">
        <v>40.59</v>
      </c>
      <c r="J67" s="51">
        <f t="shared" si="5"/>
        <v>202.95000000000002</v>
      </c>
      <c r="K67" s="52" t="str">
        <f t="shared" si="3"/>
        <v>VYHOVUJE</v>
      </c>
      <c r="L67" s="140"/>
      <c r="M67" s="143"/>
      <c r="N67" s="143"/>
      <c r="O67" s="143"/>
      <c r="P67" s="143"/>
      <c r="Q67" s="146"/>
      <c r="R67" s="143"/>
      <c r="S67" s="149"/>
      <c r="T67" s="33"/>
    </row>
    <row r="68" spans="1:20" ht="20.25" customHeight="1">
      <c r="A68" s="25"/>
      <c r="B68" s="44">
        <v>62</v>
      </c>
      <c r="C68" s="53" t="s">
        <v>150</v>
      </c>
      <c r="D68" s="46">
        <v>10</v>
      </c>
      <c r="E68" s="47" t="s">
        <v>25</v>
      </c>
      <c r="F68" s="48" t="s">
        <v>149</v>
      </c>
      <c r="G68" s="49">
        <f t="shared" si="4"/>
        <v>600</v>
      </c>
      <c r="H68" s="50">
        <v>60</v>
      </c>
      <c r="I68" s="2">
        <v>54.94</v>
      </c>
      <c r="J68" s="51">
        <f t="shared" si="5"/>
        <v>549.4</v>
      </c>
      <c r="K68" s="52" t="str">
        <f t="shared" si="3"/>
        <v>VYHOVUJE</v>
      </c>
      <c r="L68" s="140"/>
      <c r="M68" s="143"/>
      <c r="N68" s="143"/>
      <c r="O68" s="143"/>
      <c r="P68" s="143"/>
      <c r="Q68" s="146"/>
      <c r="R68" s="143"/>
      <c r="S68" s="149"/>
      <c r="T68" s="33"/>
    </row>
    <row r="69" spans="1:20" ht="20.25" customHeight="1">
      <c r="A69" s="25"/>
      <c r="B69" s="44">
        <v>63</v>
      </c>
      <c r="C69" s="53" t="s">
        <v>151</v>
      </c>
      <c r="D69" s="46">
        <v>3</v>
      </c>
      <c r="E69" s="47" t="s">
        <v>25</v>
      </c>
      <c r="F69" s="48" t="s">
        <v>154</v>
      </c>
      <c r="G69" s="49">
        <f t="shared" si="4"/>
        <v>450</v>
      </c>
      <c r="H69" s="50">
        <v>150</v>
      </c>
      <c r="I69" s="2">
        <v>118.08</v>
      </c>
      <c r="J69" s="51">
        <f t="shared" si="5"/>
        <v>354.24</v>
      </c>
      <c r="K69" s="52" t="str">
        <f t="shared" si="3"/>
        <v>VYHOVUJE</v>
      </c>
      <c r="L69" s="140"/>
      <c r="M69" s="143"/>
      <c r="N69" s="143"/>
      <c r="O69" s="143"/>
      <c r="P69" s="143"/>
      <c r="Q69" s="146"/>
      <c r="R69" s="143"/>
      <c r="S69" s="149"/>
      <c r="T69" s="33"/>
    </row>
    <row r="70" spans="1:20" ht="27.75" customHeight="1" thickBot="1">
      <c r="A70" s="25"/>
      <c r="B70" s="64">
        <v>64</v>
      </c>
      <c r="C70" s="96" t="s">
        <v>152</v>
      </c>
      <c r="D70" s="66">
        <v>1</v>
      </c>
      <c r="E70" s="67" t="s">
        <v>25</v>
      </c>
      <c r="F70" s="68" t="s">
        <v>153</v>
      </c>
      <c r="G70" s="69">
        <f t="shared" si="4"/>
        <v>30</v>
      </c>
      <c r="H70" s="70">
        <v>30</v>
      </c>
      <c r="I70" s="3">
        <v>13.69</v>
      </c>
      <c r="J70" s="71">
        <f t="shared" si="5"/>
        <v>13.69</v>
      </c>
      <c r="K70" s="72" t="str">
        <f t="shared" si="3"/>
        <v>VYHOVUJE</v>
      </c>
      <c r="L70" s="141"/>
      <c r="M70" s="144"/>
      <c r="N70" s="144"/>
      <c r="O70" s="144"/>
      <c r="P70" s="144"/>
      <c r="Q70" s="147"/>
      <c r="R70" s="144"/>
      <c r="S70" s="150"/>
      <c r="T70" s="33"/>
    </row>
    <row r="71" spans="1:20" ht="204.75" customHeight="1" thickBot="1" thickTop="1">
      <c r="A71" s="25"/>
      <c r="B71" s="97">
        <v>65</v>
      </c>
      <c r="C71" s="98" t="s">
        <v>78</v>
      </c>
      <c r="D71" s="99">
        <v>1</v>
      </c>
      <c r="E71" s="100" t="s">
        <v>25</v>
      </c>
      <c r="F71" s="101" t="s">
        <v>155</v>
      </c>
      <c r="G71" s="102">
        <f aca="true" t="shared" si="6" ref="G71">D71*H71</f>
        <v>1500</v>
      </c>
      <c r="H71" s="103">
        <v>1500</v>
      </c>
      <c r="I71" s="6">
        <v>1057.8</v>
      </c>
      <c r="J71" s="104">
        <f aca="true" t="shared" si="7" ref="J71">D71*I71</f>
        <v>1057.8</v>
      </c>
      <c r="K71" s="105" t="str">
        <f t="shared" si="3"/>
        <v>VYHOVUJE</v>
      </c>
      <c r="L71" s="106" t="s">
        <v>23</v>
      </c>
      <c r="M71" s="107"/>
      <c r="N71" s="108"/>
      <c r="O71" s="106" t="s">
        <v>86</v>
      </c>
      <c r="P71" s="106" t="s">
        <v>87</v>
      </c>
      <c r="Q71" s="109">
        <v>14</v>
      </c>
      <c r="R71" s="108"/>
      <c r="S71" s="110" t="s">
        <v>7</v>
      </c>
      <c r="T71" s="33"/>
    </row>
    <row r="72" spans="3:10" ht="13.5" customHeight="1" thickBot="1" thickTop="1">
      <c r="C72" s="7"/>
      <c r="D72" s="7"/>
      <c r="E72" s="7"/>
      <c r="F72" s="7"/>
      <c r="G72" s="7"/>
      <c r="J72" s="111"/>
    </row>
    <row r="73" spans="2:19" ht="60.75" customHeight="1" thickBot="1" thickTop="1">
      <c r="B73" s="118" t="s">
        <v>8</v>
      </c>
      <c r="C73" s="118"/>
      <c r="D73" s="118"/>
      <c r="E73" s="118"/>
      <c r="F73" s="118"/>
      <c r="G73" s="112"/>
      <c r="H73" s="113" t="s">
        <v>9</v>
      </c>
      <c r="I73" s="119" t="s">
        <v>10</v>
      </c>
      <c r="J73" s="120"/>
      <c r="K73" s="121"/>
      <c r="R73" s="22"/>
      <c r="S73" s="114"/>
    </row>
    <row r="74" spans="2:11" ht="33" customHeight="1" thickBot="1" thickTop="1">
      <c r="B74" s="122" t="s">
        <v>11</v>
      </c>
      <c r="C74" s="122"/>
      <c r="D74" s="122"/>
      <c r="E74" s="122"/>
      <c r="F74" s="122"/>
      <c r="G74" s="115"/>
      <c r="H74" s="116">
        <f>SUM(G7:G71)</f>
        <v>38517</v>
      </c>
      <c r="I74" s="123">
        <f>SUM(J7:J71)</f>
        <v>31924.970000000012</v>
      </c>
      <c r="J74" s="124"/>
      <c r="K74" s="125"/>
    </row>
    <row r="75" ht="14.25" customHeight="1" thickTop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sheetProtection algorithmName="SHA-512" hashValue="BSQUmfU8qQr9wglhb3py+2/VVbs+MnZZTeWcrgDElYZRfNqXgn3QkQjR/eiKdsUOhBMc9Zq3vF9NBXeBOyAgVg==" saltValue="b9UQrKvhOgfy1tBdj5IQsg==" spinCount="100000" sheet="1" objects="1" scenarios="1" selectLockedCells="1"/>
  <mergeCells count="24">
    <mergeCell ref="R7:R48"/>
    <mergeCell ref="S7:S48"/>
    <mergeCell ref="Q50:Q70"/>
    <mergeCell ref="R50:R70"/>
    <mergeCell ref="S50:S70"/>
    <mergeCell ref="O7:O48"/>
    <mergeCell ref="P7:P48"/>
    <mergeCell ref="Q7:Q48"/>
    <mergeCell ref="O50:O70"/>
    <mergeCell ref="P50:P70"/>
    <mergeCell ref="L7:L48"/>
    <mergeCell ref="L50:L70"/>
    <mergeCell ref="M7:M48"/>
    <mergeCell ref="M50:M70"/>
    <mergeCell ref="N7:N48"/>
    <mergeCell ref="N50:N70"/>
    <mergeCell ref="B73:F73"/>
    <mergeCell ref="I73:K73"/>
    <mergeCell ref="B74:F74"/>
    <mergeCell ref="I74:K74"/>
    <mergeCell ref="B1:D1"/>
    <mergeCell ref="B3:C4"/>
    <mergeCell ref="D3:E4"/>
    <mergeCell ref="F3:H4"/>
  </mergeCells>
  <conditionalFormatting sqref="B7:B71">
    <cfRule type="containsBlanks" priority="51" dxfId="10">
      <formula>LEN(TRIM(B7))=0</formula>
    </cfRule>
  </conditionalFormatting>
  <conditionalFormatting sqref="B7:B71">
    <cfRule type="cellIs" priority="46" dxfId="9" operator="greaterThanOrEqual">
      <formula>1</formula>
    </cfRule>
  </conditionalFormatting>
  <conditionalFormatting sqref="K7:K71">
    <cfRule type="cellIs" priority="43" dxfId="8" operator="equal">
      <formula>"VYHOVUJE"</formula>
    </cfRule>
  </conditionalFormatting>
  <conditionalFormatting sqref="K7:K71">
    <cfRule type="cellIs" priority="42" dxfId="7" operator="equal">
      <formula>"NEVYHOVUJE"</formula>
    </cfRule>
  </conditionalFormatting>
  <conditionalFormatting sqref="I7">
    <cfRule type="containsBlanks" priority="13" dxfId="3">
      <formula>LEN(TRIM(I7))=0</formula>
    </cfRule>
  </conditionalFormatting>
  <conditionalFormatting sqref="I7">
    <cfRule type="notContainsBlanks" priority="12" dxfId="2">
      <formula>LEN(TRIM(I7))&gt;0</formula>
    </cfRule>
  </conditionalFormatting>
  <conditionalFormatting sqref="I7:I71">
    <cfRule type="notContainsBlanks" priority="11" dxfId="1">
      <formula>LEN(TRIM(I7))&gt;0</formula>
    </cfRule>
  </conditionalFormatting>
  <conditionalFormatting sqref="I8:I71">
    <cfRule type="containsBlanks" priority="10" dxfId="3">
      <formula>LEN(TRIM(I8))=0</formula>
    </cfRule>
  </conditionalFormatting>
  <conditionalFormatting sqref="I8:I71">
    <cfRule type="notContainsBlanks" priority="9" dxfId="2">
      <formula>LEN(TRIM(I8))&gt;0</formula>
    </cfRule>
  </conditionalFormatting>
  <conditionalFormatting sqref="I8:I71">
    <cfRule type="notContainsBlanks" priority="8" dxfId="1">
      <formula>LEN(TRIM(I8))&gt;0</formula>
    </cfRule>
  </conditionalFormatting>
  <conditionalFormatting sqref="D7:D71">
    <cfRule type="containsBlanks" priority="6" dxfId="0">
      <formula>LEN(TRIM(D7))=0</formula>
    </cfRule>
  </conditionalFormatting>
  <dataValidations count="1" disablePrompts="1">
    <dataValidation type="list" allowBlank="1" showInputMessage="1" showErrorMessage="1" sqref="S7 S49:S50 S71">
      <formula1>#REF!</formula1>
    </dataValidation>
  </dataValidations>
  <printOptions/>
  <pageMargins left="0.2362204724409449" right="0.2362204724409449" top="0.15748031496062992" bottom="0.1968503937007874" header="0.15748031496062992" footer="0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Nováčková Marie</cp:lastModifiedBy>
  <cp:lastPrinted>2021-05-31T18:00:40Z</cp:lastPrinted>
  <dcterms:created xsi:type="dcterms:W3CDTF">2014-03-05T12:43:32Z</dcterms:created>
  <dcterms:modified xsi:type="dcterms:W3CDTF">2021-06-10T08:01:03Z</dcterms:modified>
  <cp:category/>
  <cp:version/>
  <cp:contentType/>
  <cp:contentStatus/>
  <cp:revision>2</cp:revision>
</cp:coreProperties>
</file>