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9060" activeTab="0"/>
  </bookViews>
  <sheets>
    <sheet name="Výpočetní technika" sheetId="1" r:id="rId1"/>
  </sheets>
  <definedNames>
    <definedName name="_xlnm.Print_Area" localSheetId="0">'Výpočetní technika'!$B$1:$T$18</definedName>
  </definedNames>
  <calcPr calcId="191029"/>
</workbook>
</file>

<file path=xl/sharedStrings.xml><?xml version="1.0" encoding="utf-8"?>
<sst xmlns="http://schemas.openxmlformats.org/spreadsheetml/2006/main" count="49" uniqueCount="45">
  <si>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</si>
  <si>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</si>
  <si>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</si>
  <si>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</si>
  <si>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</si>
  <si>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</si>
  <si>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</si>
  <si>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</si>
  <si>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</si>
  <si>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</si>
  <si>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</si>
  <si>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</si>
  <si>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>30233141-1 - Vícenásobné diskové pole nezávislých disků (RAID)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</si>
  <si>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</si>
  <si>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</si>
  <si>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</si>
  <si>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</si>
  <si>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</si>
  <si>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</si>
  <si>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</si>
  <si>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</si>
  <si>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</si>
  <si>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</si>
  <si>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</si>
  <si>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</si>
  <si>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</si>
  <si>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</si>
  <si>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</si>
  <si>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</si>
  <si>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</si>
  <si>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</si>
  <si>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</si>
  <si>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065 - 2021 </t>
  </si>
  <si>
    <t>SAN Storage</t>
  </si>
  <si>
    <t>HDD 3.5"</t>
  </si>
  <si>
    <t>Pevné disky do diskového pole</t>
  </si>
  <si>
    <t>Pokud financováno z projektových prostředků, pak ŘEŠITEL uvede: NÁZEV A ČÍSLO DOTAČNÍHO PROJEKTU</t>
  </si>
  <si>
    <t>Záruka na zboží min. 36 měsíců.</t>
  </si>
  <si>
    <t>Záruka na zboží min. 60 měsíců.</t>
  </si>
  <si>
    <t>Záruka na tboží min. 60 měsíců.</t>
  </si>
  <si>
    <t xml:space="preserve">Ing. Pavel Hájek, Ph.D.,
Tel.: 37763 9208 </t>
  </si>
  <si>
    <t>Technická 8, 
301 00 Plzeň,
Fakulta aplikovaných věd -
Katedra geomatiky,
místnost UN 635</t>
  </si>
  <si>
    <t>Formát disku 3.5". 
Rozhraní SATA III - rychlost rozhraní min. 6 GB/s.
Kapacita 8TB. 
Otáčky min. 7200. 
Vyrovnávací paměť min. 256 MB. 
CMR zápis (ne SMR!). 
Vhodné pro systémy NAS a kompatibilní s NAS 2U RAID serverem QNAP TS-1231XU. 
Disky nesmí být typu „vendor lock". 
Záruka min. 60 měsíců.</t>
  </si>
  <si>
    <t>HDD 3.5" SAS 12Gb/s, min. 8TB, min. 7200RPM, cache min. 256 MB, 512e, 4kN.
CMR zápis (ne SMR!). 
Kompatibilní s položkou č. 1 - SAN Storage. 
Disky nesmí být typu „vendor lock“. 
Záruka min. 60 měsíců.</t>
  </si>
  <si>
    <t>Velikost serveru: 2U, 12 šachet.
Single controller.
Min. 1x 12Gb SAS rozšiřující port.
Host porty min. 4x 1GbE RJ-45.
Podpora protokolů: min. FC, iSCSI, SAS + síťové protokoly: min. CIFS/SMB, NFS, AFP, FTP.
Management port RJ-45.
Systémová paměť min. 2GB.
Min. 2x PSU+FAN modul - redundantní zdroje.
Podporované disky: 2.5" SAS - SATA SSD, 2.5" 12Gb/s SAS 10,000 - 15,000 RPM HDD, 3.5" 12Gb/s SAS 7,200 RPM HDD a 3.5" 6Gb/s SATA 7,200 RPM HDD. Možnost použít 2,5“ a 3,5“ disky v jedné polici.
Podporovaný typ RAID: RAID 0, RAID 1, RAID 3, RAID 5, RAID 6, RAID 10, RAID 30, RAID 50, RAID 60; DHCP client, IPv6 support, Podpora klienta DHCP, statická IP, podpora IPv6. Led kontrolky stavu.
Výstrahy, notifikace: Email, SNMP.
Podpora OS: Microsoft Windows Server 2019/2016/2012-R2/2012, Windows Hyper-V, VMware.
Záruka min. 36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</si>
</sst>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099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862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81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09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86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09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86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37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09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86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09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38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86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95250</xdr:colOff>
      <xdr:row>68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2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19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10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00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19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38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57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76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95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33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71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9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29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48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672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86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05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43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6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81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00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19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57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95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91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10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2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2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43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62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81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0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1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38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95250</xdr:colOff>
      <xdr:row>77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78430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71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9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1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4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8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0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1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3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784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784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37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09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784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12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374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38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71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9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1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4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8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0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1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3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784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41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6879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43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916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63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9525</xdr:rowOff>
    </xdr:from>
    <xdr:to>
      <xdr:col>22</xdr:col>
      <xdr:colOff>190500</xdr:colOff>
      <xdr:row>67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7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832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06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43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33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862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81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386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5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71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481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24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62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0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3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76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5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5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9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1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8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24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4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8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0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19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39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180975</xdr:rowOff>
    </xdr:from>
    <xdr:to>
      <xdr:col>22</xdr:col>
      <xdr:colOff>190500</xdr:colOff>
      <xdr:row>74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5366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7935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1832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45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67852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8926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173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47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1966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53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16442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412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659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15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9525</xdr:rowOff>
    </xdr:from>
    <xdr:to>
      <xdr:col>22</xdr:col>
      <xdr:colOff>190500</xdr:colOff>
      <xdr:row>68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11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36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858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3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30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18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53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37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2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62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14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52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71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890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29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48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43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19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386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57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76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195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71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29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4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6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386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05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43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6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19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595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1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7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69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1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0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2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4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6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88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0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1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493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18979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2888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338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180975</xdr:rowOff>
    </xdr:from>
    <xdr:to>
      <xdr:col>22</xdr:col>
      <xdr:colOff>190500</xdr:colOff>
      <xdr:row>77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7843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10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76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603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098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00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96" zoomScaleNormal="96" workbookViewId="0" topLeftCell="A1">
      <selection activeCell="G7" sqref="G7:G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15.00390625" style="1" customWidth="1"/>
    <col min="7" max="7" width="29.7109375" style="4" bestFit="1" customWidth="1"/>
    <col min="8" max="8" width="25.00390625" style="4" customWidth="1"/>
    <col min="9" max="9" width="21.7109375" style="4" customWidth="1"/>
    <col min="10" max="10" width="16.28125" style="1" customWidth="1"/>
    <col min="11" max="11" width="26.8515625" style="5" hidden="1" customWidth="1"/>
    <col min="12" max="12" width="32.57421875" style="5" customWidth="1"/>
    <col min="13" max="13" width="24.28125" style="5" customWidth="1"/>
    <col min="14" max="14" width="32.7109375" style="4" customWidth="1"/>
    <col min="15" max="15" width="31.8515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85" t="s">
        <v>32</v>
      </c>
      <c r="C1" s="86"/>
      <c r="D1" s="86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75"/>
      <c r="E3" s="75"/>
      <c r="F3" s="7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75"/>
      <c r="E4" s="75"/>
      <c r="F4" s="75"/>
      <c r="G4" s="75"/>
      <c r="H4" s="7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3" t="s">
        <v>2</v>
      </c>
      <c r="H5" s="84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28</v>
      </c>
      <c r="I6" s="40" t="s">
        <v>16</v>
      </c>
      <c r="J6" s="39" t="s">
        <v>17</v>
      </c>
      <c r="K6" s="39" t="s">
        <v>36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76" t="s">
        <v>7</v>
      </c>
      <c r="T6" s="44" t="s">
        <v>8</v>
      </c>
      <c r="U6" s="41" t="s">
        <v>22</v>
      </c>
      <c r="V6" s="41" t="s">
        <v>23</v>
      </c>
    </row>
    <row r="7" spans="1:22" ht="282.75" customHeight="1" thickTop="1">
      <c r="A7" s="20"/>
      <c r="B7" s="48">
        <v>1</v>
      </c>
      <c r="C7" s="77" t="s">
        <v>33</v>
      </c>
      <c r="D7" s="49">
        <v>1</v>
      </c>
      <c r="E7" s="50" t="s">
        <v>31</v>
      </c>
      <c r="F7" s="74" t="s">
        <v>44</v>
      </c>
      <c r="G7" s="107"/>
      <c r="H7" s="87"/>
      <c r="I7" s="101" t="s">
        <v>26</v>
      </c>
      <c r="J7" s="80" t="s">
        <v>27</v>
      </c>
      <c r="K7" s="80"/>
      <c r="L7" s="70" t="s">
        <v>37</v>
      </c>
      <c r="M7" s="104" t="s">
        <v>40</v>
      </c>
      <c r="N7" s="104" t="s">
        <v>41</v>
      </c>
      <c r="O7" s="90">
        <v>90</v>
      </c>
      <c r="P7" s="51">
        <f>D7*Q7</f>
        <v>63635</v>
      </c>
      <c r="Q7" s="52">
        <v>63635</v>
      </c>
      <c r="R7" s="110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80"/>
      <c r="V7" s="50" t="s">
        <v>12</v>
      </c>
    </row>
    <row r="8" spans="1:22" ht="102" customHeight="1">
      <c r="A8" s="20"/>
      <c r="B8" s="55">
        <v>2</v>
      </c>
      <c r="C8" s="56" t="s">
        <v>34</v>
      </c>
      <c r="D8" s="57">
        <v>8</v>
      </c>
      <c r="E8" s="58" t="s">
        <v>31</v>
      </c>
      <c r="F8" s="73" t="s">
        <v>43</v>
      </c>
      <c r="G8" s="108"/>
      <c r="H8" s="88"/>
      <c r="I8" s="102"/>
      <c r="J8" s="81"/>
      <c r="K8" s="81"/>
      <c r="L8" s="71" t="s">
        <v>38</v>
      </c>
      <c r="M8" s="105"/>
      <c r="N8" s="105"/>
      <c r="O8" s="91"/>
      <c r="P8" s="59">
        <f>D8*Q8</f>
        <v>52000</v>
      </c>
      <c r="Q8" s="60">
        <v>6500</v>
      </c>
      <c r="R8" s="111"/>
      <c r="S8" s="61">
        <f>D8*R8</f>
        <v>0</v>
      </c>
      <c r="T8" s="62" t="str">
        <f aca="true" t="shared" si="1" ref="T8">IF(ISNUMBER(R8),IF(R8&gt;Q8,"NEVYHOVUJE","VYHOVUJE")," ")</f>
        <v xml:space="preserve"> </v>
      </c>
      <c r="U8" s="81"/>
      <c r="V8" s="58" t="s">
        <v>11</v>
      </c>
    </row>
    <row r="9" spans="1:22" ht="171.75" customHeight="1" thickBot="1">
      <c r="A9" s="20"/>
      <c r="B9" s="63">
        <v>3</v>
      </c>
      <c r="C9" s="79" t="s">
        <v>35</v>
      </c>
      <c r="D9" s="64">
        <v>4</v>
      </c>
      <c r="E9" s="65" t="s">
        <v>31</v>
      </c>
      <c r="F9" s="78" t="s">
        <v>42</v>
      </c>
      <c r="G9" s="109"/>
      <c r="H9" s="89"/>
      <c r="I9" s="103"/>
      <c r="J9" s="82"/>
      <c r="K9" s="82"/>
      <c r="L9" s="72" t="s">
        <v>39</v>
      </c>
      <c r="M9" s="106"/>
      <c r="N9" s="106"/>
      <c r="O9" s="92"/>
      <c r="P9" s="66">
        <f>D9*Q9</f>
        <v>28160</v>
      </c>
      <c r="Q9" s="67">
        <v>7040</v>
      </c>
      <c r="R9" s="112"/>
      <c r="S9" s="68">
        <f>D9*R9</f>
        <v>0</v>
      </c>
      <c r="T9" s="69" t="str">
        <f aca="true" t="shared" si="2" ref="T9">IF(ISNUMBER(R9),IF(R9&gt;Q9,"NEVYHOVUJE","VYHOVUJE")," ")</f>
        <v xml:space="preserve"> </v>
      </c>
      <c r="U9" s="82"/>
      <c r="V9" s="65" t="s">
        <v>11</v>
      </c>
    </row>
    <row r="10" spans="3:16" ht="17.4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82.95" customHeight="1" thickBot="1" thickTop="1">
      <c r="B11" s="97" t="s">
        <v>30</v>
      </c>
      <c r="C11" s="97"/>
      <c r="D11" s="97"/>
      <c r="E11" s="97"/>
      <c r="F11" s="97"/>
      <c r="G11" s="97"/>
      <c r="H11" s="97"/>
      <c r="I11" s="97"/>
      <c r="J11" s="21"/>
      <c r="K11" s="21"/>
      <c r="L11" s="7"/>
      <c r="M11" s="7"/>
      <c r="N11" s="7"/>
      <c r="O11" s="22"/>
      <c r="P11" s="22"/>
      <c r="Q11" s="23" t="s">
        <v>9</v>
      </c>
      <c r="R11" s="98" t="s">
        <v>10</v>
      </c>
      <c r="S11" s="99"/>
      <c r="T11" s="100"/>
      <c r="U11" s="24"/>
      <c r="V11" s="25"/>
    </row>
    <row r="12" spans="2:20" ht="43.2" customHeight="1" thickBot="1" thickTop="1">
      <c r="B12" s="93" t="s">
        <v>29</v>
      </c>
      <c r="C12" s="93"/>
      <c r="D12" s="93"/>
      <c r="E12" s="93"/>
      <c r="F12" s="93"/>
      <c r="G12" s="93"/>
      <c r="I12" s="26"/>
      <c r="L12" s="9"/>
      <c r="M12" s="9"/>
      <c r="N12" s="9"/>
      <c r="O12" s="27"/>
      <c r="P12" s="27"/>
      <c r="Q12" s="28">
        <f>SUM(P7:P9)</f>
        <v>143795</v>
      </c>
      <c r="R12" s="94">
        <f>SUM(S7:S9)</f>
        <v>0</v>
      </c>
      <c r="S12" s="95"/>
      <c r="T12" s="96"/>
    </row>
    <row r="13" spans="8:19" ht="15" thickTop="1">
      <c r="H13" s="75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75"/>
      <c r="H14" s="75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7"/>
      <c r="C15" s="47"/>
      <c r="D15" s="47"/>
      <c r="E15" s="47"/>
      <c r="F15" s="47"/>
      <c r="G15" s="75"/>
      <c r="H15" s="75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75"/>
      <c r="H16" s="75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75"/>
      <c r="H17" s="75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5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75"/>
      <c r="H19" s="75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75"/>
      <c r="H20" s="75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75"/>
      <c r="H21" s="75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75"/>
      <c r="H22" s="75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75"/>
      <c r="H23" s="75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75"/>
      <c r="H24" s="75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75"/>
      <c r="H25" s="75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75"/>
      <c r="H26" s="75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75"/>
      <c r="H27" s="75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75"/>
      <c r="H28" s="75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75"/>
      <c r="H29" s="75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75"/>
      <c r="H30" s="75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75"/>
      <c r="H31" s="75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75"/>
      <c r="H32" s="75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75"/>
      <c r="H33" s="75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75"/>
      <c r="H34" s="75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75"/>
      <c r="H35" s="75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75"/>
      <c r="H36" s="75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75"/>
      <c r="H37" s="75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75"/>
      <c r="H38" s="75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75"/>
      <c r="H39" s="75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75"/>
      <c r="H40" s="75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75"/>
      <c r="H41" s="7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75"/>
      <c r="H42" s="7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75"/>
      <c r="H43" s="7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75"/>
      <c r="H44" s="7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75"/>
      <c r="H45" s="7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75"/>
      <c r="H46" s="75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75"/>
      <c r="H47" s="7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75"/>
      <c r="H48" s="7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75"/>
      <c r="H49" s="7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75"/>
      <c r="H50" s="7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75"/>
      <c r="H51" s="7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75"/>
      <c r="H52" s="7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75"/>
      <c r="H53" s="7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75"/>
      <c r="H54" s="7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75"/>
      <c r="H55" s="7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75"/>
      <c r="H56" s="7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75"/>
      <c r="H57" s="7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75"/>
      <c r="H58" s="7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75"/>
      <c r="H59" s="7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75"/>
      <c r="H60" s="7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75"/>
      <c r="H61" s="7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75"/>
      <c r="H62" s="7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75"/>
      <c r="H63" s="7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75"/>
      <c r="H64" s="7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75"/>
      <c r="H65" s="7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75"/>
      <c r="H66" s="7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75"/>
      <c r="H67" s="7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75"/>
      <c r="H68" s="7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75"/>
      <c r="H69" s="7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75"/>
      <c r="H70" s="7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75"/>
      <c r="H71" s="7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75"/>
      <c r="H72" s="7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75"/>
      <c r="H73" s="7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75"/>
      <c r="H74" s="7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75"/>
      <c r="H75" s="7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75"/>
      <c r="H76" s="7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75"/>
      <c r="H77" s="7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75"/>
      <c r="H78" s="7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75"/>
      <c r="H79" s="7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75"/>
      <c r="H80" s="7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75"/>
      <c r="H81" s="7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75"/>
      <c r="H82" s="7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75"/>
      <c r="H83" s="7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75"/>
      <c r="H84" s="7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75"/>
      <c r="H85" s="7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75"/>
      <c r="H86" s="7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75"/>
      <c r="H87" s="7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75"/>
      <c r="H88" s="7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75"/>
      <c r="H89" s="7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75"/>
      <c r="H90" s="7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75"/>
      <c r="H91" s="7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75"/>
      <c r="H92" s="7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75"/>
      <c r="H93" s="7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75"/>
      <c r="H94" s="7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75"/>
      <c r="H95" s="7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75"/>
      <c r="H96" s="75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75"/>
      <c r="H97" s="75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5" customHeight="1">
      <c r="C98" s="21"/>
      <c r="D98" s="29"/>
      <c r="E98" s="21"/>
      <c r="F98" s="21"/>
      <c r="G98" s="75"/>
      <c r="H98" s="75"/>
      <c r="I98" s="11"/>
      <c r="J98" s="11"/>
      <c r="K98" s="11"/>
      <c r="L98" s="11"/>
      <c r="M98" s="11"/>
      <c r="N98" s="6"/>
      <c r="O98" s="6"/>
      <c r="P98" s="6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dx8gpal7O9MkIiCwMkwZdEHTn96749DZU5McJxOAuRP+vG4GxFODE7dJod2YTI9LH0fZ1dOIkgyk4dv/iJvtUA==" saltValue="EjF+wCZbNRS7feve9mxUpw==" spinCount="100000" sheet="1" objects="1" scenarios="1"/>
  <mergeCells count="14">
    <mergeCell ref="B12:G12"/>
    <mergeCell ref="R12:T12"/>
    <mergeCell ref="B11:I11"/>
    <mergeCell ref="R11:T11"/>
    <mergeCell ref="I7:I9"/>
    <mergeCell ref="J7:J9"/>
    <mergeCell ref="K7:K9"/>
    <mergeCell ref="M7:M9"/>
    <mergeCell ref="N7:N9"/>
    <mergeCell ref="U7:U9"/>
    <mergeCell ref="G5:H5"/>
    <mergeCell ref="B1:D1"/>
    <mergeCell ref="H7:H9"/>
    <mergeCell ref="O7:O9"/>
  </mergeCells>
  <conditionalFormatting sqref="D7:D9 B7:B9">
    <cfRule type="containsBlanks" priority="52" dxfId="7">
      <formula>LEN(TRIM(B7))=0</formula>
    </cfRule>
  </conditionalFormatting>
  <conditionalFormatting sqref="B7:B9">
    <cfRule type="cellIs" priority="49" dxfId="6" operator="greaterThanOrEqual">
      <formula>1</formula>
    </cfRule>
  </conditionalFormatting>
  <conditionalFormatting sqref="T7:T9">
    <cfRule type="cellIs" priority="36" dxfId="5" operator="equal">
      <formula>"VYHOVUJE"</formula>
    </cfRule>
  </conditionalFormatting>
  <conditionalFormatting sqref="T7:T9">
    <cfRule type="cellIs" priority="35" dxfId="4" operator="equal">
      <formula>"NEVYHOVUJE"</formula>
    </cfRule>
  </conditionalFormatting>
  <conditionalFormatting sqref="G7:H7 R7:R9 G8:G9">
    <cfRule type="containsBlanks" priority="29" dxfId="3">
      <formula>LEN(TRIM(G7))=0</formula>
    </cfRule>
  </conditionalFormatting>
  <conditionalFormatting sqref="G7:H7 R7:R9 G8:G9">
    <cfRule type="notContainsBlanks" priority="27" dxfId="2">
      <formula>LEN(TRIM(G7))&gt;0</formula>
    </cfRule>
  </conditionalFormatting>
  <conditionalFormatting sqref="G7:H7 R7:R9 G8:G9">
    <cfRule type="notContainsBlanks" priority="26" dxfId="1">
      <formula>LEN(TRIM(G7))&gt;0</formula>
    </cfRule>
  </conditionalFormatting>
  <conditionalFormatting sqref="G7:H7 G8:G9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2021-06-18T09:18:00Z</dcterms:modified>
  <cp:category/>
  <cp:version/>
  <cp:contentType/>
  <cp:contentStatus/>
  <cp:revision>3</cp:revision>
</cp:coreProperties>
</file>