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USERS\vitkov\VT\VT 2021\065\1 výzva\"/>
    </mc:Choice>
  </mc:AlternateContent>
  <xr:revisionPtr revIDLastSave="0" documentId="13_ncr:1_{6E5379DD-07AA-4E5F-81C0-B044FD38A716}" xr6:coauthVersionLast="36" xr6:coauthVersionMax="47" xr10:uidLastSave="{00000000-0000-0000-0000-000000000000}"/>
  <bookViews>
    <workbookView xWindow="0" yWindow="0" windowWidth="23040" windowHeight="9060" xr2:uid="{00000000-000D-0000-FFFF-FFFF00000000}"/>
  </bookViews>
  <sheets>
    <sheet name="Výpočetní technika" sheetId="1" r:id="rId1"/>
  </sheets>
  <definedNames>
    <definedName name="_xlnm.Print_Area" localSheetId="0">'Výpočetní technika'!$B$1:$T$18</definedName>
  </definedNames>
  <calcPr calcId="191029"/>
</workbook>
</file>

<file path=xl/calcChain.xml><?xml version="1.0" encoding="utf-8"?>
<calcChain xmlns="http://schemas.openxmlformats.org/spreadsheetml/2006/main">
  <c r="S8" i="1" l="1"/>
  <c r="T8" i="1"/>
  <c r="P8" i="1"/>
  <c r="S9" i="1" l="1"/>
  <c r="T9" i="1"/>
  <c r="P9" i="1"/>
  <c r="P7" i="1" l="1"/>
  <c r="Q12" i="1" l="1"/>
  <c r="S7" i="1" l="1"/>
  <c r="R12" i="1" s="1"/>
  <c r="T7" i="1"/>
</calcChain>
</file>

<file path=xl/sharedStrings.xml><?xml version="1.0" encoding="utf-8"?>
<sst xmlns="http://schemas.openxmlformats.org/spreadsheetml/2006/main" count="49" uniqueCount="45">
  <si>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</si>
  <si>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</si>
  <si>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</si>
  <si>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</si>
  <si>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</si>
  <si>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</si>
  <si>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</si>
  <si>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</si>
  <si>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</si>
  <si>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</si>
  <si>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</si>
  <si>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30233132-5 - Diskové jednotky </t>
  </si>
  <si>
    <t>30233141-1 - Vícenásobné diskové pole nezávislých disků (RAID)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</si>
  <si>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</si>
  <si>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</si>
  <si>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</si>
  <si>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</si>
  <si>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</si>
  <si>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</si>
  <si>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</si>
  <si>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</si>
  <si>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</si>
  <si>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</si>
  <si>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</si>
  <si>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</si>
  <si>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</si>
  <si>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</si>
  <si>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</si>
  <si>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</si>
  <si>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</si>
  <si>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</si>
  <si>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</si>
  <si>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 xml:space="preserve">Příloha č. 2 Kupní smlouvy - technická specifikace
Výpočetní technika (III.) 065 - 2021 </t>
  </si>
  <si>
    <t>SAN Storage</t>
  </si>
  <si>
    <t>HDD 3.5"</t>
  </si>
  <si>
    <t>Pevné disky do diskového pole</t>
  </si>
  <si>
    <t>Pokud financováno z projektových prostředků, pak ŘEŠITEL uvede: NÁZEV A ČÍSLO DOTAČNÍHO PROJEKTU</t>
  </si>
  <si>
    <t>Záruka na zboží min. 36 měsíců.</t>
  </si>
  <si>
    <t>Záruka na zboží min. 60 měsíců.</t>
  </si>
  <si>
    <t>Záruka na tboží min. 60 měsíců.</t>
  </si>
  <si>
    <t xml:space="preserve">Ing. Pavel Hájek, Ph.D.,
Tel.: 37763 9208 </t>
  </si>
  <si>
    <t>Technická 8, 
301 00 Plzeň,
Fakulta aplikovaných věd -
Katedra geomatiky,
místnost UN 635</t>
  </si>
  <si>
    <t>Formát disku 3.5". 
Rozhraní SATA III - rychlost rozhraní min. 6 GB/s.
Kapacita 8TB. 
Otáčky min. 7200. 
Vyrovnávací paměť min. 256 MB. 
CMR zápis (ne SMR!). 
Vhodné pro systémy NAS a kompatibilní s NAS 2U RAID serverem QNAP TS-1231XU. 
Disky nesmí být typu „vendor lock". 
Záruka min. 60 měsíců.</t>
  </si>
  <si>
    <t>HDD 3.5" SAS 12Gb/s, min. 8TB, min. 7200RPM, cache min. 256 MB, 512e, 4kN.
CMR zápis (ne SMR!). 
Kompatibilní s položkou č. 1 - SAN Storage. 
Disky nesmí být typu „vendor lock“. 
Záruka min. 60 měsíců.</t>
  </si>
  <si>
    <t>Velikost serveru: 2U, 12 šachet.
Single controller.
Min. 1x 12Gb SAS rozšiřující port.
Host porty min. 4x 1GbE RJ-45.
Podpora protokolů: min. FC, iSCSI, SAS + síťové protokoly: min. CIFS/SMB, NFS, AFP, FTP.
Management port RJ-45.
Systémová paměť min. 2GB.
Min. 2x PSU+FAN modul - redundantní zdroje.
Podporované disky: 2.5" SAS - SATA SSD, 2.5" 12Gb/s SAS 10,000 - 15,000 RPM HDD, 3.5" 12Gb/s SAS 7,200 RPM HDD a 3.5" 6Gb/s SATA 7,200 RPM HDD. Možnost použít 2,5“ a 3,5“ disky v jedné polici.
Podporovaný typ RAID: RAID 0, RAID 1, RAID 3, RAID 5, RAID 6, RAID 10, RAID 30, RAID 50, RAID 60; DHCP client, IPv6 support, Podpora klienta DHCP, statická IP, podpora IPv6. Led kontrolky stavu.
Výstrahy, notifikace: Email, SNMP.
Podpora OS: Microsoft Windows Server 2019/2016/2012-R2/2012, Windows Hyper-V, VMware.
Záruka min. 36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</si>
</sst>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0" fontId="17" fillId="0" borderId="0"/>
    <xf numFmtId="0" fontId="7" fillId="0" borderId="0"/>
  </cellStyleXfs>
  <cellXfs count="11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0" fillId="2" borderId="14" xfId="0" applyNumberForma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right" vertical="center" indent="1"/>
    </xf>
    <xf numFmtId="164" fontId="0" fillId="3" borderId="19" xfId="0" applyNumberFormat="1" applyFill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2" fillId="6" borderId="15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center" wrapText="1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0" fontId="13" fillId="4" borderId="17" xfId="0" applyFont="1" applyFill="1" applyBorder="1" applyAlignment="1" applyProtection="1">
      <alignment horizontal="left" vertical="center" wrapText="1" indent="1"/>
      <protection locked="0"/>
    </xf>
    <xf numFmtId="0" fontId="13" fillId="4" borderId="19" xfId="0" applyFont="1" applyFill="1" applyBorder="1" applyAlignment="1" applyProtection="1">
      <alignment horizontal="lef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9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210389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207009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207009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207009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207009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210389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95250</xdr:colOff>
      <xdr:row>37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210557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207374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210557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210558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210559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95250</xdr:colOff>
      <xdr:row>56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207370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95250</xdr:colOff>
      <xdr:row>62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207370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95250</xdr:colOff>
      <xdr:row>88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210558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207369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105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107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108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109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110</xdr:row>
      <xdr:rowOff>16873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111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95250</xdr:colOff>
      <xdr:row>112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114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115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116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117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118</xdr:row>
      <xdr:rowOff>20060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120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122</xdr:row>
      <xdr:rowOff>16507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95250</xdr:colOff>
      <xdr:row>123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95250</xdr:colOff>
      <xdr:row>123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16868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210557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207374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16873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16868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210557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207374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207374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210557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207374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16873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16868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210559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207373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16873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16868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207009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210557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207009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207009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207370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207009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207370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207009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207009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207009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207009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207009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16873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16507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16868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16511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210389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95250</xdr:colOff>
      <xdr:row>63</xdr:row>
      <xdr:rowOff>173989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95250</xdr:colOff>
      <xdr:row>68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95250</xdr:colOff>
      <xdr:row>69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95250</xdr:colOff>
      <xdr:row>79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95250</xdr:colOff>
      <xdr:row>79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95250</xdr:colOff>
      <xdr:row>89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210389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104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105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107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108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95250</xdr:colOff>
      <xdr:row>112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113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114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115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116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118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119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120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121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95250</xdr:colOff>
      <xdr:row>124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95250</xdr:colOff>
      <xdr:row>130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19889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95250</xdr:colOff>
      <xdr:row>141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95250</xdr:colOff>
      <xdr:row>142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95250</xdr:colOff>
      <xdr:row>144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95250</xdr:colOff>
      <xdr:row>145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95250</xdr:colOff>
      <xdr:row>148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95250</xdr:colOff>
      <xdr:row>150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95250</xdr:colOff>
      <xdr:row>152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95250</xdr:colOff>
      <xdr:row>153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95250</xdr:colOff>
      <xdr:row>155</xdr:row>
      <xdr:rowOff>19890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95250</xdr:colOff>
      <xdr:row>156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95250</xdr:colOff>
      <xdr:row>157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95250</xdr:colOff>
      <xdr:row>159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95250</xdr:colOff>
      <xdr:row>160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95250</xdr:colOff>
      <xdr:row>161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95250</xdr:colOff>
      <xdr:row>162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95250</xdr:colOff>
      <xdr:row>163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95250</xdr:colOff>
      <xdr:row>165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95250</xdr:colOff>
      <xdr:row>167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95250</xdr:colOff>
      <xdr:row>168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95250</xdr:colOff>
      <xdr:row>168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95250</xdr:colOff>
      <xdr:row>171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95250</xdr:colOff>
      <xdr:row>171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95250</xdr:colOff>
      <xdr:row>172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95250</xdr:colOff>
      <xdr:row>173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95250</xdr:colOff>
      <xdr:row>174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95250</xdr:colOff>
      <xdr:row>178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95250</xdr:colOff>
      <xdr:row>178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95250</xdr:colOff>
      <xdr:row>179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95250</xdr:colOff>
      <xdr:row>180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95250</xdr:colOff>
      <xdr:row>181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95250</xdr:colOff>
      <xdr:row>182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95250</xdr:colOff>
      <xdr:row>183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95250</xdr:colOff>
      <xdr:row>184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95250</xdr:colOff>
      <xdr:row>185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133348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133348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95250</xdr:colOff>
      <xdr:row>77</xdr:row>
      <xdr:rowOff>22413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210388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210389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57490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136709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57486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247652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209548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1428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20059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16508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20060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247652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247650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247650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37877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135596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168754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57490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136709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57486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57490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136709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211793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57490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136709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57486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209548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1428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20059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247650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247650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58608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135596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168754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57490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136709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211793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57490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211793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95250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247650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247650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1428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135596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168754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16873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20059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57490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136709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57486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247652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209548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1428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247650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247650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58608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135596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168754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57490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136709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211793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136709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57486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211793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95250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247650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1427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247652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1426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247650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1428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135596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168754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57490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57490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136709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57486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247652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209548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67</xdr:row>
      <xdr:rowOff>1428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207369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20059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16508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20060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247650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247650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133348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58608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135596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168754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57490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136709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211793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57490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136709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57486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41</xdr:row>
      <xdr:rowOff>58608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57490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40341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136709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211793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49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210558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210558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210558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9525</xdr:rowOff>
    </xdr:from>
    <xdr:to>
      <xdr:col>22</xdr:col>
      <xdr:colOff>190500</xdr:colOff>
      <xdr:row>67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210558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210559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210558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210557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210559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210558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20058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20058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16507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20055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20058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20057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20057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20058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20058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20061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20057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20056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20057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20058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20060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95250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180975</xdr:rowOff>
    </xdr:from>
    <xdr:to>
      <xdr:col>22</xdr:col>
      <xdr:colOff>190500</xdr:colOff>
      <xdr:row>74</xdr:row>
      <xdr:rowOff>94688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210558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210558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60739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41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45</xdr:row>
      <xdr:rowOff>136709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40342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46</xdr:row>
      <xdr:rowOff>57486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47</xdr:row>
      <xdr:rowOff>111612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53</xdr:row>
      <xdr:rowOff>17028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50</xdr:row>
      <xdr:rowOff>135741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205742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9525</xdr:rowOff>
    </xdr:from>
    <xdr:to>
      <xdr:col>22</xdr:col>
      <xdr:colOff>190500</xdr:colOff>
      <xdr:row>68</xdr:row>
      <xdr:rowOff>209548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209548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210558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20060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20056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20057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56</xdr:row>
      <xdr:rowOff>54458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134695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180975</xdr:rowOff>
    </xdr:from>
    <xdr:to>
      <xdr:col>22</xdr:col>
      <xdr:colOff>190500</xdr:colOff>
      <xdr:row>77</xdr:row>
      <xdr:rowOff>58609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76</xdr:row>
      <xdr:rowOff>135597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168754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zoomScale="96" zoomScaleNormal="96" workbookViewId="0">
      <selection activeCell="G7" sqref="G7:G9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1.6640625" style="1" customWidth="1"/>
    <col min="4" max="4" width="12.33203125" style="2" customWidth="1"/>
    <col min="5" max="5" width="10.5546875" style="3" customWidth="1"/>
    <col min="6" max="6" width="115" style="1" customWidth="1"/>
    <col min="7" max="7" width="29.6640625" style="4" bestFit="1" customWidth="1"/>
    <col min="8" max="8" width="25" style="4" customWidth="1"/>
    <col min="9" max="9" width="21.6640625" style="4" customWidth="1"/>
    <col min="10" max="10" width="16.33203125" style="1" customWidth="1"/>
    <col min="11" max="11" width="26.88671875" style="5" hidden="1" customWidth="1"/>
    <col min="12" max="12" width="32.5546875" style="5" customWidth="1"/>
    <col min="13" max="13" width="24.33203125" style="5" customWidth="1"/>
    <col min="14" max="14" width="32.6640625" style="4" customWidth="1"/>
    <col min="15" max="15" width="31.88671875" style="4" customWidth="1"/>
    <col min="16" max="16" width="15.10937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6640625" style="5" customWidth="1"/>
    <col min="21" max="21" width="11.5546875" style="5" hidden="1" customWidth="1"/>
    <col min="22" max="22" width="37.109375" style="6" customWidth="1"/>
    <col min="23" max="16384" width="8.88671875" style="5"/>
  </cols>
  <sheetData>
    <row r="1" spans="1:22" ht="40.950000000000003" customHeight="1" x14ac:dyDescent="0.3">
      <c r="B1" s="85" t="s">
        <v>32</v>
      </c>
      <c r="C1" s="86"/>
      <c r="D1" s="86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75"/>
      <c r="E3" s="75"/>
      <c r="F3" s="75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75"/>
      <c r="E4" s="75"/>
      <c r="F4" s="75"/>
      <c r="G4" s="75"/>
      <c r="H4" s="75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83" t="s">
        <v>2</v>
      </c>
      <c r="H5" s="84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13</v>
      </c>
      <c r="D6" s="39" t="s">
        <v>4</v>
      </c>
      <c r="E6" s="39" t="s">
        <v>14</v>
      </c>
      <c r="F6" s="39" t="s">
        <v>15</v>
      </c>
      <c r="G6" s="45" t="s">
        <v>24</v>
      </c>
      <c r="H6" s="46" t="s">
        <v>28</v>
      </c>
      <c r="I6" s="40" t="s">
        <v>16</v>
      </c>
      <c r="J6" s="39" t="s">
        <v>17</v>
      </c>
      <c r="K6" s="39" t="s">
        <v>36</v>
      </c>
      <c r="L6" s="41" t="s">
        <v>18</v>
      </c>
      <c r="M6" s="42" t="s">
        <v>19</v>
      </c>
      <c r="N6" s="41" t="s">
        <v>20</v>
      </c>
      <c r="O6" s="41" t="s">
        <v>25</v>
      </c>
      <c r="P6" s="41" t="s">
        <v>21</v>
      </c>
      <c r="Q6" s="39" t="s">
        <v>5</v>
      </c>
      <c r="R6" s="43" t="s">
        <v>6</v>
      </c>
      <c r="S6" s="76" t="s">
        <v>7</v>
      </c>
      <c r="T6" s="44" t="s">
        <v>8</v>
      </c>
      <c r="U6" s="41" t="s">
        <v>22</v>
      </c>
      <c r="V6" s="41" t="s">
        <v>23</v>
      </c>
    </row>
    <row r="7" spans="1:22" ht="282.75" customHeight="1" thickTop="1" x14ac:dyDescent="0.3">
      <c r="A7" s="20"/>
      <c r="B7" s="48">
        <v>1</v>
      </c>
      <c r="C7" s="77" t="s">
        <v>33</v>
      </c>
      <c r="D7" s="49">
        <v>1</v>
      </c>
      <c r="E7" s="50" t="s">
        <v>31</v>
      </c>
      <c r="F7" s="74" t="s">
        <v>44</v>
      </c>
      <c r="G7" s="107"/>
      <c r="H7" s="87"/>
      <c r="I7" s="101" t="s">
        <v>26</v>
      </c>
      <c r="J7" s="80" t="s">
        <v>27</v>
      </c>
      <c r="K7" s="80"/>
      <c r="L7" s="70" t="s">
        <v>37</v>
      </c>
      <c r="M7" s="104" t="s">
        <v>40</v>
      </c>
      <c r="N7" s="104" t="s">
        <v>41</v>
      </c>
      <c r="O7" s="90">
        <v>90</v>
      </c>
      <c r="P7" s="51">
        <f>D7*Q7</f>
        <v>63635</v>
      </c>
      <c r="Q7" s="52">
        <v>63635</v>
      </c>
      <c r="R7" s="110"/>
      <c r="S7" s="53">
        <f>D7*R7</f>
        <v>0</v>
      </c>
      <c r="T7" s="54" t="str">
        <f t="shared" ref="T7" si="0">IF(ISNUMBER(R7), IF(R7&gt;Q7,"NEVYHOVUJE","VYHOVUJE")," ")</f>
        <v xml:space="preserve"> </v>
      </c>
      <c r="U7" s="80"/>
      <c r="V7" s="50" t="s">
        <v>12</v>
      </c>
    </row>
    <row r="8" spans="1:22" ht="102" customHeight="1" x14ac:dyDescent="0.3">
      <c r="A8" s="20"/>
      <c r="B8" s="55">
        <v>2</v>
      </c>
      <c r="C8" s="56" t="s">
        <v>34</v>
      </c>
      <c r="D8" s="57">
        <v>8</v>
      </c>
      <c r="E8" s="58" t="s">
        <v>31</v>
      </c>
      <c r="F8" s="73" t="s">
        <v>43</v>
      </c>
      <c r="G8" s="108"/>
      <c r="H8" s="88"/>
      <c r="I8" s="102"/>
      <c r="J8" s="81"/>
      <c r="K8" s="81"/>
      <c r="L8" s="71" t="s">
        <v>38</v>
      </c>
      <c r="M8" s="105"/>
      <c r="N8" s="105"/>
      <c r="O8" s="91"/>
      <c r="P8" s="59">
        <f>D8*Q8</f>
        <v>52000</v>
      </c>
      <c r="Q8" s="60">
        <v>6500</v>
      </c>
      <c r="R8" s="111"/>
      <c r="S8" s="61">
        <f>D8*R8</f>
        <v>0</v>
      </c>
      <c r="T8" s="62" t="str">
        <f t="shared" ref="T8" si="1">IF(ISNUMBER(R8), IF(R8&gt;Q8,"NEVYHOVUJE","VYHOVUJE")," ")</f>
        <v xml:space="preserve"> </v>
      </c>
      <c r="U8" s="81"/>
      <c r="V8" s="58" t="s">
        <v>11</v>
      </c>
    </row>
    <row r="9" spans="1:22" ht="171.75" customHeight="1" thickBot="1" x14ac:dyDescent="0.35">
      <c r="A9" s="20"/>
      <c r="B9" s="63">
        <v>3</v>
      </c>
      <c r="C9" s="79" t="s">
        <v>35</v>
      </c>
      <c r="D9" s="64">
        <v>4</v>
      </c>
      <c r="E9" s="65" t="s">
        <v>31</v>
      </c>
      <c r="F9" s="78" t="s">
        <v>42</v>
      </c>
      <c r="G9" s="109"/>
      <c r="H9" s="89"/>
      <c r="I9" s="103"/>
      <c r="J9" s="82"/>
      <c r="K9" s="82"/>
      <c r="L9" s="72" t="s">
        <v>39</v>
      </c>
      <c r="M9" s="106"/>
      <c r="N9" s="106"/>
      <c r="O9" s="92"/>
      <c r="P9" s="66">
        <f>D9*Q9</f>
        <v>28160</v>
      </c>
      <c r="Q9" s="67">
        <v>7040</v>
      </c>
      <c r="R9" s="112"/>
      <c r="S9" s="68">
        <f>D9*R9</f>
        <v>0</v>
      </c>
      <c r="T9" s="69" t="str">
        <f t="shared" ref="T9" si="2">IF(ISNUMBER(R9), IF(R9&gt;Q9,"NEVYHOVUJE","VYHOVUJE")," ")</f>
        <v xml:space="preserve"> </v>
      </c>
      <c r="U9" s="82"/>
      <c r="V9" s="65" t="s">
        <v>11</v>
      </c>
    </row>
    <row r="10" spans="1:22" ht="17.399999999999999" customHeight="1" thickTop="1" thickBot="1" x14ac:dyDescent="0.35">
      <c r="C10" s="5"/>
      <c r="D10" s="5"/>
      <c r="E10" s="5"/>
      <c r="F10" s="5"/>
      <c r="G10" s="33"/>
      <c r="H10" s="33"/>
      <c r="I10" s="5"/>
      <c r="J10" s="5"/>
      <c r="N10" s="5"/>
      <c r="O10" s="5"/>
      <c r="P10" s="5"/>
    </row>
    <row r="11" spans="1:22" ht="82.95" customHeight="1" thickTop="1" thickBot="1" x14ac:dyDescent="0.35">
      <c r="B11" s="97" t="s">
        <v>30</v>
      </c>
      <c r="C11" s="97"/>
      <c r="D11" s="97"/>
      <c r="E11" s="97"/>
      <c r="F11" s="97"/>
      <c r="G11" s="97"/>
      <c r="H11" s="97"/>
      <c r="I11" s="97"/>
      <c r="J11" s="21"/>
      <c r="K11" s="21"/>
      <c r="L11" s="7"/>
      <c r="M11" s="7"/>
      <c r="N11" s="7"/>
      <c r="O11" s="22"/>
      <c r="P11" s="22"/>
      <c r="Q11" s="23" t="s">
        <v>9</v>
      </c>
      <c r="R11" s="98" t="s">
        <v>10</v>
      </c>
      <c r="S11" s="99"/>
      <c r="T11" s="100"/>
      <c r="U11" s="24"/>
      <c r="V11" s="25"/>
    </row>
    <row r="12" spans="1:22" ht="43.2" customHeight="1" thickTop="1" thickBot="1" x14ac:dyDescent="0.35">
      <c r="B12" s="93" t="s">
        <v>29</v>
      </c>
      <c r="C12" s="93"/>
      <c r="D12" s="93"/>
      <c r="E12" s="93"/>
      <c r="F12" s="93"/>
      <c r="G12" s="93"/>
      <c r="I12" s="26"/>
      <c r="L12" s="9"/>
      <c r="M12" s="9"/>
      <c r="N12" s="9"/>
      <c r="O12" s="27"/>
      <c r="P12" s="27"/>
      <c r="Q12" s="28">
        <f>SUM(P7:P9)</f>
        <v>143795</v>
      </c>
      <c r="R12" s="94">
        <f>SUM(S7:S9)</f>
        <v>0</v>
      </c>
      <c r="S12" s="95"/>
      <c r="T12" s="96"/>
    </row>
    <row r="13" spans="1:22" ht="15" thickTop="1" x14ac:dyDescent="0.3">
      <c r="H13" s="75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3">
      <c r="B14" s="47"/>
      <c r="C14" s="47"/>
      <c r="D14" s="47"/>
      <c r="E14" s="47"/>
      <c r="F14" s="47"/>
      <c r="G14" s="75"/>
      <c r="H14" s="75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3">
      <c r="B15" s="47"/>
      <c r="C15" s="47"/>
      <c r="D15" s="47"/>
      <c r="E15" s="47"/>
      <c r="F15" s="47"/>
      <c r="G15" s="75"/>
      <c r="H15" s="75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3">
      <c r="B16" s="47"/>
      <c r="C16" s="47"/>
      <c r="D16" s="47"/>
      <c r="E16" s="47"/>
      <c r="F16" s="47"/>
      <c r="G16" s="75"/>
      <c r="H16" s="75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95" customHeight="1" x14ac:dyDescent="0.3">
      <c r="C17" s="21"/>
      <c r="D17" s="29"/>
      <c r="E17" s="21"/>
      <c r="F17" s="21"/>
      <c r="G17" s="75"/>
      <c r="H17" s="75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95" customHeight="1" x14ac:dyDescent="0.3">
      <c r="H18" s="36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95" customHeight="1" x14ac:dyDescent="0.3">
      <c r="C19" s="21"/>
      <c r="D19" s="29"/>
      <c r="E19" s="21"/>
      <c r="F19" s="21"/>
      <c r="G19" s="75"/>
      <c r="H19" s="75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95" customHeight="1" x14ac:dyDescent="0.3">
      <c r="C20" s="21"/>
      <c r="D20" s="29"/>
      <c r="E20" s="21"/>
      <c r="F20" s="21"/>
      <c r="G20" s="75"/>
      <c r="H20" s="75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95" customHeight="1" x14ac:dyDescent="0.3">
      <c r="C21" s="21"/>
      <c r="D21" s="29"/>
      <c r="E21" s="21"/>
      <c r="F21" s="21"/>
      <c r="G21" s="75"/>
      <c r="H21" s="75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95" customHeight="1" x14ac:dyDescent="0.3">
      <c r="C22" s="21"/>
      <c r="D22" s="29"/>
      <c r="E22" s="21"/>
      <c r="F22" s="21"/>
      <c r="G22" s="75"/>
      <c r="H22" s="75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95" customHeight="1" x14ac:dyDescent="0.3">
      <c r="C23" s="21"/>
      <c r="D23" s="29"/>
      <c r="E23" s="21"/>
      <c r="F23" s="21"/>
      <c r="G23" s="75"/>
      <c r="H23" s="75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95" customHeight="1" x14ac:dyDescent="0.3">
      <c r="C24" s="21"/>
      <c r="D24" s="29"/>
      <c r="E24" s="21"/>
      <c r="F24" s="21"/>
      <c r="G24" s="75"/>
      <c r="H24" s="75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95" customHeight="1" x14ac:dyDescent="0.3">
      <c r="C25" s="21"/>
      <c r="D25" s="29"/>
      <c r="E25" s="21"/>
      <c r="F25" s="21"/>
      <c r="G25" s="75"/>
      <c r="H25" s="75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95" customHeight="1" x14ac:dyDescent="0.3">
      <c r="C26" s="21"/>
      <c r="D26" s="29"/>
      <c r="E26" s="21"/>
      <c r="F26" s="21"/>
      <c r="G26" s="75"/>
      <c r="H26" s="75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95" customHeight="1" x14ac:dyDescent="0.3">
      <c r="C27" s="21"/>
      <c r="D27" s="29"/>
      <c r="E27" s="21"/>
      <c r="F27" s="21"/>
      <c r="G27" s="75"/>
      <c r="H27" s="75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95" customHeight="1" x14ac:dyDescent="0.3">
      <c r="C28" s="21"/>
      <c r="D28" s="29"/>
      <c r="E28" s="21"/>
      <c r="F28" s="21"/>
      <c r="G28" s="75"/>
      <c r="H28" s="75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95" customHeight="1" x14ac:dyDescent="0.3">
      <c r="C29" s="21"/>
      <c r="D29" s="29"/>
      <c r="E29" s="21"/>
      <c r="F29" s="21"/>
      <c r="G29" s="75"/>
      <c r="H29" s="75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95" customHeight="1" x14ac:dyDescent="0.3">
      <c r="C30" s="21"/>
      <c r="D30" s="29"/>
      <c r="E30" s="21"/>
      <c r="F30" s="21"/>
      <c r="G30" s="75"/>
      <c r="H30" s="75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95" customHeight="1" x14ac:dyDescent="0.3">
      <c r="C31" s="21"/>
      <c r="D31" s="29"/>
      <c r="E31" s="21"/>
      <c r="F31" s="21"/>
      <c r="G31" s="75"/>
      <c r="H31" s="75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95" customHeight="1" x14ac:dyDescent="0.3">
      <c r="C32" s="21"/>
      <c r="D32" s="29"/>
      <c r="E32" s="21"/>
      <c r="F32" s="21"/>
      <c r="G32" s="75"/>
      <c r="H32" s="75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75"/>
      <c r="H33" s="75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75"/>
      <c r="H34" s="75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75"/>
      <c r="H35" s="75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75"/>
      <c r="H36" s="75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75"/>
      <c r="H37" s="75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75"/>
      <c r="H38" s="75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75"/>
      <c r="H39" s="75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75"/>
      <c r="H40" s="75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75"/>
      <c r="H41" s="75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75"/>
      <c r="H42" s="75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75"/>
      <c r="H43" s="75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75"/>
      <c r="H44" s="75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75"/>
      <c r="H45" s="75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75"/>
      <c r="H46" s="75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75"/>
      <c r="H47" s="75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75"/>
      <c r="H48" s="75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75"/>
      <c r="H49" s="75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75"/>
      <c r="H50" s="75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75"/>
      <c r="H51" s="75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75"/>
      <c r="H52" s="75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75"/>
      <c r="H53" s="75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75"/>
      <c r="H54" s="75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75"/>
      <c r="H55" s="75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75"/>
      <c r="H56" s="75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75"/>
      <c r="H57" s="75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75"/>
      <c r="H58" s="75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75"/>
      <c r="H59" s="75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75"/>
      <c r="H60" s="75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75"/>
      <c r="H61" s="75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75"/>
      <c r="H62" s="75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75"/>
      <c r="H63" s="75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75"/>
      <c r="H64" s="75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75"/>
      <c r="H65" s="75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75"/>
      <c r="H66" s="75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75"/>
      <c r="H67" s="75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75"/>
      <c r="H68" s="75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75"/>
      <c r="H69" s="75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75"/>
      <c r="H70" s="75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75"/>
      <c r="H71" s="75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75"/>
      <c r="H72" s="75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75"/>
      <c r="H73" s="75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75"/>
      <c r="H74" s="75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75"/>
      <c r="H75" s="75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75"/>
      <c r="H76" s="75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75"/>
      <c r="H77" s="75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75"/>
      <c r="H78" s="75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75"/>
      <c r="H79" s="75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75"/>
      <c r="H80" s="75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75"/>
      <c r="H81" s="75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75"/>
      <c r="H82" s="75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75"/>
      <c r="H83" s="75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75"/>
      <c r="H84" s="75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75"/>
      <c r="H85" s="75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75"/>
      <c r="H86" s="75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75"/>
      <c r="H87" s="75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75"/>
      <c r="H88" s="75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75"/>
      <c r="H89" s="75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75"/>
      <c r="H90" s="75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75"/>
      <c r="H91" s="75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75"/>
      <c r="H92" s="75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75"/>
      <c r="H93" s="75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75"/>
      <c r="H94" s="75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75"/>
      <c r="H95" s="75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75"/>
      <c r="H96" s="75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95" customHeight="1" x14ac:dyDescent="0.3">
      <c r="C97" s="21"/>
      <c r="D97" s="29"/>
      <c r="E97" s="21"/>
      <c r="F97" s="21"/>
      <c r="G97" s="75"/>
      <c r="H97" s="75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95" customHeight="1" x14ac:dyDescent="0.3">
      <c r="C98" s="21"/>
      <c r="D98" s="29"/>
      <c r="E98" s="21"/>
      <c r="F98" s="21"/>
      <c r="G98" s="75"/>
      <c r="H98" s="75"/>
      <c r="I98" s="11"/>
      <c r="J98" s="11"/>
      <c r="K98" s="11"/>
      <c r="L98" s="11"/>
      <c r="M98" s="11"/>
      <c r="N98" s="6"/>
      <c r="O98" s="6"/>
      <c r="P98" s="6"/>
    </row>
    <row r="99" spans="3:19" ht="19.95" customHeight="1" x14ac:dyDescent="0.3">
      <c r="C99" s="5"/>
      <c r="E99" s="5"/>
      <c r="F99" s="5"/>
      <c r="J99" s="5"/>
    </row>
    <row r="100" spans="3:19" ht="19.95" customHeight="1" x14ac:dyDescent="0.3">
      <c r="C100" s="5"/>
      <c r="E100" s="5"/>
      <c r="F100" s="5"/>
      <c r="J100" s="5"/>
    </row>
    <row r="101" spans="3:19" ht="19.95" customHeight="1" x14ac:dyDescent="0.3">
      <c r="C101" s="5"/>
      <c r="E101" s="5"/>
      <c r="F101" s="5"/>
      <c r="J101" s="5"/>
    </row>
    <row r="102" spans="3:19" ht="19.95" customHeight="1" x14ac:dyDescent="0.3">
      <c r="C102" s="5"/>
      <c r="E102" s="5"/>
      <c r="F102" s="5"/>
      <c r="J102" s="5"/>
    </row>
    <row r="103" spans="3:19" ht="19.95" customHeight="1" x14ac:dyDescent="0.3">
      <c r="C103" s="5"/>
      <c r="E103" s="5"/>
      <c r="F103" s="5"/>
      <c r="J103" s="5"/>
    </row>
    <row r="104" spans="3:19" ht="19.95" customHeight="1" x14ac:dyDescent="0.3">
      <c r="C104" s="5"/>
      <c r="E104" s="5"/>
      <c r="F104" s="5"/>
      <c r="J104" s="5"/>
    </row>
    <row r="105" spans="3:19" ht="19.95" customHeight="1" x14ac:dyDescent="0.3">
      <c r="C105" s="5"/>
      <c r="E105" s="5"/>
      <c r="F105" s="5"/>
      <c r="J105" s="5"/>
    </row>
    <row r="106" spans="3:19" ht="19.95" customHeight="1" x14ac:dyDescent="0.3">
      <c r="C106" s="5"/>
      <c r="E106" s="5"/>
      <c r="F106" s="5"/>
      <c r="J106" s="5"/>
    </row>
    <row r="107" spans="3:19" x14ac:dyDescent="0.3">
      <c r="C107" s="5"/>
      <c r="E107" s="5"/>
      <c r="F107" s="5"/>
      <c r="J107" s="5"/>
    </row>
    <row r="108" spans="3:19" x14ac:dyDescent="0.3">
      <c r="C108" s="5"/>
      <c r="E108" s="5"/>
      <c r="F108" s="5"/>
      <c r="J108" s="5"/>
    </row>
    <row r="109" spans="3:19" x14ac:dyDescent="0.3">
      <c r="C109" s="5"/>
      <c r="E109" s="5"/>
      <c r="F109" s="5"/>
      <c r="J109" s="5"/>
    </row>
    <row r="110" spans="3:19" x14ac:dyDescent="0.3">
      <c r="C110" s="5"/>
      <c r="E110" s="5"/>
      <c r="F110" s="5"/>
      <c r="J110" s="5"/>
    </row>
    <row r="111" spans="3:19" x14ac:dyDescent="0.3">
      <c r="C111" s="5"/>
      <c r="E111" s="5"/>
      <c r="F111" s="5"/>
      <c r="J111" s="5"/>
    </row>
    <row r="112" spans="3:19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  <row r="228" spans="3:10" x14ac:dyDescent="0.3">
      <c r="C228" s="5"/>
      <c r="E228" s="5"/>
      <c r="F228" s="5"/>
      <c r="J228" s="5"/>
    </row>
    <row r="229" spans="3:10" x14ac:dyDescent="0.3">
      <c r="C229" s="5"/>
      <c r="E229" s="5"/>
      <c r="F229" s="5"/>
      <c r="J229" s="5"/>
    </row>
  </sheetData>
  <sheetProtection algorithmName="SHA-512" hashValue="dx8gpal7O9MkIiCwMkwZdEHTn96749DZU5McJxOAuRP+vG4GxFODE7dJod2YTI9LH0fZ1dOIkgyk4dv/iJvtUA==" saltValue="EjF+wCZbNRS7feve9mxUpw==" spinCount="100000" sheet="1" objects="1" scenarios="1"/>
  <mergeCells count="14">
    <mergeCell ref="B12:G12"/>
    <mergeCell ref="R12:T12"/>
    <mergeCell ref="B11:I11"/>
    <mergeCell ref="R11:T11"/>
    <mergeCell ref="I7:I9"/>
    <mergeCell ref="J7:J9"/>
    <mergeCell ref="K7:K9"/>
    <mergeCell ref="M7:M9"/>
    <mergeCell ref="N7:N9"/>
    <mergeCell ref="U7:U9"/>
    <mergeCell ref="G5:H5"/>
    <mergeCell ref="B1:D1"/>
    <mergeCell ref="H7:H9"/>
    <mergeCell ref="O7:O9"/>
  </mergeCells>
  <conditionalFormatting sqref="D7:D9 B7:B9">
    <cfRule type="containsBlanks" dxfId="7" priority="52">
      <formula>LEN(TRIM(B7))=0</formula>
    </cfRule>
  </conditionalFormatting>
  <conditionalFormatting sqref="B7:B9">
    <cfRule type="cellIs" dxfId="6" priority="49" operator="greaterThanOrEqual">
      <formula>1</formula>
    </cfRule>
  </conditionalFormatting>
  <conditionalFormatting sqref="T7:T9">
    <cfRule type="cellIs" dxfId="5" priority="36" operator="equal">
      <formula>"VYHOVUJE"</formula>
    </cfRule>
  </conditionalFormatting>
  <conditionalFormatting sqref="T7:T9">
    <cfRule type="cellIs" dxfId="4" priority="35" operator="equal">
      <formula>"NEVYHOVUJE"</formula>
    </cfRule>
  </conditionalFormatting>
  <conditionalFormatting sqref="G7:H7 R7:R9 G8:G9">
    <cfRule type="containsBlanks" dxfId="3" priority="29">
      <formula>LEN(TRIM(G7))=0</formula>
    </cfRule>
  </conditionalFormatting>
  <conditionalFormatting sqref="G7:H7 R7:R9 G8:G9">
    <cfRule type="notContainsBlanks" dxfId="2" priority="27">
      <formula>LEN(TRIM(G7))&gt;0</formula>
    </cfRule>
  </conditionalFormatting>
  <conditionalFormatting sqref="G7:H7 R7:R9 G8:G9">
    <cfRule type="notContainsBlanks" dxfId="1" priority="26">
      <formula>LEN(TRIM(G7))&gt;0</formula>
    </cfRule>
  </conditionalFormatting>
  <conditionalFormatting sqref="G7:H7 G8:G9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:E9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2021-06-07T06:39:26Z</cp:lastPrinted>
  <dcterms:created xsi:type="dcterms:W3CDTF">2014-03-05T12:43:32Z</dcterms:created>
  <dcterms:modified xsi:type="dcterms:W3CDTF">2021-06-18T09:18:00Z</dcterms:modified>
</cp:coreProperties>
</file>