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USERS\vitkov\VT\VT 2021\062\"/>
    </mc:Choice>
  </mc:AlternateContent>
  <xr:revisionPtr revIDLastSave="0" documentId="13_ncr:1_{18F5747F-C10F-4385-AD9A-5A3AFFD37DFC}" xr6:coauthVersionLast="36" xr6:coauthVersionMax="36" xr10:uidLastSave="{00000000-0000-0000-0000-000000000000}"/>
  <bookViews>
    <workbookView xWindow="0" yWindow="0" windowWidth="23040" windowHeight="9060" tabRatio="778" xr2:uid="{00000000-000D-0000-FFFF-FFFF00000000}"/>
  </bookViews>
  <sheets>
    <sheet name="Výpočetní technika" sheetId="1" r:id="rId1"/>
  </sheets>
  <definedNames>
    <definedName name="_xlnm.Print_Area" localSheetId="0">'Výpočetní technika'!$B$1:$T$20</definedName>
  </definedNames>
  <calcPr calcId="191029"/>
</workbook>
</file>

<file path=xl/calcChain.xml><?xml version="1.0" encoding="utf-8"?>
<calcChain xmlns="http://schemas.openxmlformats.org/spreadsheetml/2006/main">
  <c r="S9" i="1" l="1"/>
  <c r="S11" i="1" l="1"/>
  <c r="T11" i="1"/>
  <c r="P11" i="1"/>
  <c r="T9" i="1" l="1"/>
  <c r="P9" i="1"/>
  <c r="P10" i="1"/>
  <c r="S8" i="1" l="1"/>
  <c r="T8" i="1"/>
  <c r="P8" i="1"/>
  <c r="S10" i="1" l="1"/>
  <c r="T10" i="1"/>
  <c r="P7" i="1" l="1"/>
  <c r="Q14" i="1" s="1"/>
  <c r="S7" i="1" l="1"/>
  <c r="R14" i="1" s="1"/>
  <c r="T7" i="1"/>
</calcChain>
</file>

<file path=xl/sharedStrings.xml><?xml version="1.0" encoding="utf-8"?>
<sst xmlns="http://schemas.openxmlformats.org/spreadsheetml/2006/main" count="67" uniqueCount="57">
  <si>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</si>
  <si>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</si>
  <si>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</si>
  <si>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</si>
  <si>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</si>
  <si>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</si>
  <si>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</si>
  <si>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</si>
  <si>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</si>
  <si>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</si>
  <si>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</si>
  <si>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30231000-7 - Počítačové monitory a konzoly</t>
  </si>
  <si>
    <t>30231310-3 - Ploché monitory</t>
  </si>
  <si>
    <t xml:space="preserve">30233132-5 - Diskové jednotky </t>
  </si>
  <si>
    <t>30236110-6 - Paměť RAM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</si>
  <si>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</si>
  <si>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</si>
  <si>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</si>
  <si>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</si>
  <si>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</si>
  <si>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</si>
  <si>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</si>
  <si>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</si>
  <si>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</si>
  <si>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</si>
  <si>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</si>
  <si>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</si>
  <si>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</si>
  <si>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</si>
  <si>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Pokud financováno z projektových prostředků, pak ŘEŠITEL uvede: NÁZEV A ČÍSLO DOTAČNÍHO PROJEKTU</t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</si>
  <si>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</si>
  <si>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</si>
  <si>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</si>
  <si>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</si>
  <si>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</si>
  <si>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</si>
  <si>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Záruka na zboží min. 24 měsíců.</t>
  </si>
  <si>
    <t xml:space="preserve">Příloha č. 2 Kupní smlouvy - technická specifikace
Výpočetní technika (III.) 062 - 2021 </t>
  </si>
  <si>
    <t>Monitor 27''</t>
  </si>
  <si>
    <t>Ing. Jiří Basl, PhD., 
Tel.: 37763 4249, 
603 216 039</t>
  </si>
  <si>
    <t>Univerzitní 26,
301 00 Plzeň,
Fakulta elektrotechnická,
místnost EK 502</t>
  </si>
  <si>
    <t>Záruka na zboží min. 36 měsíců, servis  NBD u zákazníka.</t>
  </si>
  <si>
    <r>
      <t>Velikost úhlopříčky 27", nativní rozlišení min. 2560x1440 matný, poměr stran 16:9. 
Rozhraní HDMI.
Jas min. 350 cd/m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2.
</t>
    </r>
    <r>
      <rPr>
        <sz val="11"/>
        <color theme="1"/>
        <rFont val="Calibri"/>
        <family val="2"/>
        <charset val="238"/>
        <scheme val="minor"/>
      </rPr>
      <t>Typ panelu IPS. 
Kabel HDMI.
Čas odezvy max. 4ms, obnovovací frekvence 75 Hz. 
Typický kontrastní poměr 1000:1. 
Max. pozorovací úhel 178°/178°.  
Kloubové otáčení - pivot. 
Obsahuje zabudované reproduktory a sluchátkový výstup. 
Možnost montáže na zeď (VESA).</t>
    </r>
  </si>
  <si>
    <t>Baterie pro Dell vostro 3350</t>
  </si>
  <si>
    <t>Operační paměť</t>
  </si>
  <si>
    <t>SSD disk 500 GB</t>
  </si>
  <si>
    <t>Záruka na zboží min. 10 let.</t>
  </si>
  <si>
    <t>Záruka na zboží min. 5 let.</t>
  </si>
  <si>
    <t>Mgr. Jan Král, 
Tel.: 37763 6123</t>
  </si>
  <si>
    <t>Klatovská třída 1736/51, 
301 00 Plzeň,
Fakulta pedagogická - Děkanát,
místnost KL 221</t>
  </si>
  <si>
    <t>Baterie kompatibilní s notebookem Dell Vostro 3350,  Li-Ion, 4-článková, kapacita min. 2600mAh (40Wh).</t>
  </si>
  <si>
    <t>Paměť SO-DIMM určená pro notebooky, 1333 MHz, typ DDR3.
Kapacita min. 4 GB.
Časování CL9, napájení 1,5 V.</t>
  </si>
  <si>
    <t>Monitor s úhlopříčkou  23,8" až 24,2", rozlišení Full HD (1920 x 1080), poměr stran 16:9.
Typ displeje IPS, LED podsvícení, povrch matný.
Konektory HDMI a DisplayPort, USB hub, reproduktory, Blue light reduction. 
Barva černá. 
HDMI kabel musí být součástí balení.
Záruka na zboží min. 24 měsíců.</t>
  </si>
  <si>
    <t>Monitor</t>
  </si>
  <si>
    <t>Mgr. Jan Král,
Tel.: 37763 6123</t>
  </si>
  <si>
    <t>Klatovská 51, 
301 00 Plzeň, 
Fakulta pedagogická - Děkanát
místnost KL 221</t>
  </si>
  <si>
    <r>
      <t xml:space="preserve">SSD 2,5".
Kapacita min. 500 GB.
Interní rozhraní SATA III.
Rychlost náhodného čtení 98 000 IOPS.
Rychlost náhodného zápisu </t>
    </r>
    <r>
      <rPr>
        <sz val="11"/>
        <color rgb="FFFF0000"/>
        <rFont val="Calibri"/>
        <family val="2"/>
        <charset val="238"/>
        <scheme val="minor"/>
      </rPr>
      <t>88 000 IOPS</t>
    </r>
    <r>
      <rPr>
        <sz val="11"/>
        <color theme="1"/>
        <rFont val="Calibri"/>
        <family val="2"/>
        <charset val="238"/>
        <scheme val="minor"/>
      </rPr>
      <t>.
Rychlost čtení min. 550 MB/s.
Rychlost zápisu min. 520 MB/s.
Životnost min. 300 TBW.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</si>
</sst>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17" fillId="0" borderId="0"/>
    <xf numFmtId="0" fontId="7" fillId="0" borderId="0"/>
  </cellStyleXfs>
  <cellXfs count="13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0" fillId="2" borderId="14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4" fillId="3" borderId="13" xfId="0" applyFon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0" fillId="3" borderId="18" xfId="0" applyFill="1" applyBorder="1" applyAlignment="1">
      <alignment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3" fontId="0" fillId="2" borderId="20" xfId="0" applyNumberForma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right" vertical="center" indent="1"/>
    </xf>
    <xf numFmtId="164" fontId="0" fillId="3" borderId="23" xfId="0" applyNumberFormat="1" applyFill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0" fontId="0" fillId="0" borderId="23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 applyProtection="1">
      <alignment horizontal="left" vertical="center" wrapText="1" indent="1"/>
      <protection locked="0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16" xfId="0" applyFont="1" applyFill="1" applyBorder="1" applyAlignment="1" applyProtection="1">
      <alignment horizontal="left" vertical="center" wrapText="1" indent="1"/>
      <protection locked="0"/>
    </xf>
    <xf numFmtId="0" fontId="13" fillId="4" borderId="21" xfId="0" applyFont="1" applyFill="1" applyBorder="1" applyAlignment="1" applyProtection="1">
      <alignment horizontal="left" vertical="center" wrapText="1" indent="1"/>
      <protection locked="0"/>
    </xf>
    <xf numFmtId="0" fontId="13" fillId="4" borderId="23" xfId="0" applyFont="1" applyFill="1" applyBorder="1" applyAlignment="1" applyProtection="1">
      <alignment horizontal="left" vertical="center" wrapText="1" indent="1"/>
      <protection locked="0"/>
    </xf>
    <xf numFmtId="164" fontId="13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22" fillId="0" borderId="0" xfId="2" applyFont="1" applyAlignment="1">
      <alignment horizontal="left" vertical="center" wrapText="1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210389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207009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207009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207009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207009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210389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16507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16507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95250</xdr:colOff>
      <xdr:row>41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95250</xdr:colOff>
      <xdr:row>44</xdr:row>
      <xdr:rowOff>210557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95250</xdr:colOff>
      <xdr:row>47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207374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210557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210558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210559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95250</xdr:colOff>
      <xdr:row>56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207370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95250</xdr:colOff>
      <xdr:row>62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95250</xdr:colOff>
      <xdr:row>63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95250</xdr:colOff>
      <xdr:row>64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207370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95250</xdr:colOff>
      <xdr:row>71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95250</xdr:colOff>
      <xdr:row>88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95250</xdr:colOff>
      <xdr:row>89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95250</xdr:colOff>
      <xdr:row>90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95250</xdr:colOff>
      <xdr:row>92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95250</xdr:colOff>
      <xdr:row>94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210558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207369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95250</xdr:colOff>
      <xdr:row>101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95250</xdr:colOff>
      <xdr:row>102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95250</xdr:colOff>
      <xdr:row>106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107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109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95250</xdr:colOff>
      <xdr:row>110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111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95250</xdr:colOff>
      <xdr:row>112</xdr:row>
      <xdr:rowOff>16873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113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114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116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117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95250</xdr:colOff>
      <xdr:row>118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95250</xdr:colOff>
      <xdr:row>119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95250</xdr:colOff>
      <xdr:row>120</xdr:row>
      <xdr:rowOff>20060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122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95250</xdr:colOff>
      <xdr:row>124</xdr:row>
      <xdr:rowOff>16507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95250</xdr:colOff>
      <xdr:row>125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95250</xdr:colOff>
      <xdr:row>125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95250</xdr:colOff>
      <xdr:row>130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95250</xdr:colOff>
      <xdr:row>135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95250</xdr:colOff>
      <xdr:row>135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16868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95250</xdr:colOff>
      <xdr:row>138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95250</xdr:colOff>
      <xdr:row>139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95250</xdr:colOff>
      <xdr:row>141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95250</xdr:colOff>
      <xdr:row>142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210557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207374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210558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210559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207370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207370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210558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207369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16873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20060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16507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16868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210557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207374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210558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210559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207370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207370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207374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210558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207370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207370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210557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207374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210558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210559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207370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207370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210558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207369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16873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20060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16507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16868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210559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207370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207373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207370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207369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16873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16507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16507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16868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207009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210557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207009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210558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207009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207370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207009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207370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207009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207009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207009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210558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207009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207369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207009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16873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20060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16507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16868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16511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95250</xdr:colOff>
      <xdr:row>41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95250</xdr:colOff>
      <xdr:row>44</xdr:row>
      <xdr:rowOff>210389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173989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95250</xdr:colOff>
      <xdr:row>70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95250</xdr:colOff>
      <xdr:row>71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95250</xdr:colOff>
      <xdr:row>89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95250</xdr:colOff>
      <xdr:row>92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95250</xdr:colOff>
      <xdr:row>96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210389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95250</xdr:colOff>
      <xdr:row>101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95250</xdr:colOff>
      <xdr:row>103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105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95250</xdr:colOff>
      <xdr:row>106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107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109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95250</xdr:colOff>
      <xdr:row>110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114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95250</xdr:colOff>
      <xdr:row>115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116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117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95250</xdr:colOff>
      <xdr:row>118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95250</xdr:colOff>
      <xdr:row>120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95250</xdr:colOff>
      <xdr:row>121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122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95250</xdr:colOff>
      <xdr:row>123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95250</xdr:colOff>
      <xdr:row>130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95250</xdr:colOff>
      <xdr:row>134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95250</xdr:colOff>
      <xdr:row>135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19889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95250</xdr:colOff>
      <xdr:row>138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95250</xdr:colOff>
      <xdr:row>139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95250</xdr:colOff>
      <xdr:row>141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95250</xdr:colOff>
      <xdr:row>144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95250</xdr:colOff>
      <xdr:row>145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95250</xdr:colOff>
      <xdr:row>147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95250</xdr:colOff>
      <xdr:row>148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95250</xdr:colOff>
      <xdr:row>150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95250</xdr:colOff>
      <xdr:row>152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95250</xdr:colOff>
      <xdr:row>153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95250</xdr:colOff>
      <xdr:row>155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95250</xdr:colOff>
      <xdr:row>156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95250</xdr:colOff>
      <xdr:row>157</xdr:row>
      <xdr:rowOff>19890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95250</xdr:colOff>
      <xdr:row>158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95250</xdr:colOff>
      <xdr:row>159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95250</xdr:colOff>
      <xdr:row>161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95250</xdr:colOff>
      <xdr:row>162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95250</xdr:colOff>
      <xdr:row>163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95250</xdr:colOff>
      <xdr:row>164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95250</xdr:colOff>
      <xdr:row>165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95250</xdr:colOff>
      <xdr:row>167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95250</xdr:colOff>
      <xdr:row>169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95250</xdr:colOff>
      <xdr:row>170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95250</xdr:colOff>
      <xdr:row>170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95250</xdr:colOff>
      <xdr:row>173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95250</xdr:colOff>
      <xdr:row>173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95250</xdr:colOff>
      <xdr:row>174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95250</xdr:colOff>
      <xdr:row>175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95250</xdr:colOff>
      <xdr:row>176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95250</xdr:colOff>
      <xdr:row>180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95250</xdr:colOff>
      <xdr:row>180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95250</xdr:colOff>
      <xdr:row>181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95250</xdr:colOff>
      <xdr:row>182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95250</xdr:colOff>
      <xdr:row>183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95250</xdr:colOff>
      <xdr:row>184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95250</xdr:colOff>
      <xdr:row>185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95250</xdr:colOff>
      <xdr:row>186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95250</xdr:colOff>
      <xdr:row>187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133348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95250</xdr:colOff>
      <xdr:row>62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95250</xdr:colOff>
      <xdr:row>62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95250</xdr:colOff>
      <xdr:row>63</xdr:row>
      <xdr:rowOff>133348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95250</xdr:colOff>
      <xdr:row>79</xdr:row>
      <xdr:rowOff>22412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95250</xdr:colOff>
      <xdr:row>78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95250</xdr:colOff>
      <xdr:row>79</xdr:row>
      <xdr:rowOff>210388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95250</xdr:colOff>
      <xdr:row>40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95250</xdr:colOff>
      <xdr:row>41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95250</xdr:colOff>
      <xdr:row>44</xdr:row>
      <xdr:rowOff>210389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95250</xdr:colOff>
      <xdr:row>47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57490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136708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57488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111610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135741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205742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426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209548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423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209548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210558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207369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20060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20059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16508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20060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425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424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424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133348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37876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135596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168753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57490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136708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57488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111610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135741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205742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58607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57490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136708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211793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111610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40341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135741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205742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57490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136708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57488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111610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135741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205742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209548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423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209548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210558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207369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20060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20059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424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424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133348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58607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135596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168753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58607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57490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136708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211793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111610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40341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135741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205742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57490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211793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111610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40341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135741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205742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95250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424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423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209548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135596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168753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210558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16873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20060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20059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57490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136708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57488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111610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135741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205742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426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209548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423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209548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424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424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133348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58607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135596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168753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58607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57490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136708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211793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111610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40341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135741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205742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136708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57488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211793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111610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40341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135741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95250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424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133348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426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421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423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135596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168753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57490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58607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57490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57490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136708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57488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111610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135741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205742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426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209548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423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209548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210558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207369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20060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20059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16508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20060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424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424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133348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58607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135596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168753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58607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57490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136708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211793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111610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40341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135741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205742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57490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136708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57488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111610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135741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205742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58607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57490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136708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211793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111610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40341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135741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205742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210558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9525</xdr:rowOff>
    </xdr:from>
    <xdr:to>
      <xdr:col>22</xdr:col>
      <xdr:colOff>190500</xdr:colOff>
      <xdr:row>69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210558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210559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210558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210558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210557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210559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210558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20058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20060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20058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16507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20055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20058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20057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20057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20058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20058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20061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20057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20056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20057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20058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20060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95250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180975</xdr:rowOff>
    </xdr:from>
    <xdr:to>
      <xdr:col>22</xdr:col>
      <xdr:colOff>190500</xdr:colOff>
      <xdr:row>76</xdr:row>
      <xdr:rowOff>94688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210558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210558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60739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111606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136708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40341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57488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111610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17028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135741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205742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209548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209548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210558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20060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20056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20057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54457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134695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58608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135597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168753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1"/>
  <sheetViews>
    <sheetView tabSelected="1" topLeftCell="A2" zoomScale="59" zoomScaleNormal="59" workbookViewId="0">
      <selection activeCell="L13" sqref="L13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1.6640625" style="1" customWidth="1"/>
    <col min="4" max="4" width="12.33203125" style="2" customWidth="1"/>
    <col min="5" max="5" width="10.5546875" style="3" customWidth="1"/>
    <col min="6" max="6" width="111.6640625" style="1" customWidth="1"/>
    <col min="7" max="7" width="29.6640625" style="4" bestFit="1" customWidth="1"/>
    <col min="8" max="8" width="29.6640625" style="4" customWidth="1"/>
    <col min="9" max="9" width="21.6640625" style="4" customWidth="1"/>
    <col min="10" max="10" width="16.33203125" style="1" customWidth="1"/>
    <col min="11" max="11" width="28.33203125" style="5" hidden="1" customWidth="1"/>
    <col min="12" max="12" width="33.88671875" style="5" customWidth="1"/>
    <col min="13" max="13" width="29.109375" style="5" customWidth="1"/>
    <col min="14" max="14" width="47" style="4" customWidth="1"/>
    <col min="15" max="15" width="31.88671875" style="4" customWidth="1"/>
    <col min="16" max="16" width="15.10937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6640625" style="5" customWidth="1"/>
    <col min="21" max="21" width="10.33203125" style="5" hidden="1" customWidth="1"/>
    <col min="22" max="22" width="37.109375" style="6" customWidth="1"/>
    <col min="23" max="16384" width="8.88671875" style="5"/>
  </cols>
  <sheetData>
    <row r="1" spans="1:22" ht="40.950000000000003" customHeight="1" x14ac:dyDescent="0.3">
      <c r="B1" s="116" t="s">
        <v>37</v>
      </c>
      <c r="C1" s="117"/>
      <c r="D1" s="117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100"/>
      <c r="E3" s="100"/>
      <c r="F3" s="100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100"/>
      <c r="E4" s="100"/>
      <c r="F4" s="100"/>
      <c r="G4" s="100"/>
      <c r="H4" s="10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114" t="s">
        <v>2</v>
      </c>
      <c r="H5" s="115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16</v>
      </c>
      <c r="D6" s="39" t="s">
        <v>4</v>
      </c>
      <c r="E6" s="39" t="s">
        <v>17</v>
      </c>
      <c r="F6" s="39" t="s">
        <v>18</v>
      </c>
      <c r="G6" s="45" t="s">
        <v>27</v>
      </c>
      <c r="H6" s="46" t="s">
        <v>32</v>
      </c>
      <c r="I6" s="40" t="s">
        <v>19</v>
      </c>
      <c r="J6" s="39" t="s">
        <v>20</v>
      </c>
      <c r="K6" s="39" t="s">
        <v>29</v>
      </c>
      <c r="L6" s="41" t="s">
        <v>21</v>
      </c>
      <c r="M6" s="42" t="s">
        <v>22</v>
      </c>
      <c r="N6" s="41" t="s">
        <v>23</v>
      </c>
      <c r="O6" s="41" t="s">
        <v>28</v>
      </c>
      <c r="P6" s="41" t="s">
        <v>24</v>
      </c>
      <c r="Q6" s="39" t="s">
        <v>5</v>
      </c>
      <c r="R6" s="43" t="s">
        <v>6</v>
      </c>
      <c r="S6" s="101" t="s">
        <v>7</v>
      </c>
      <c r="T6" s="44" t="s">
        <v>8</v>
      </c>
      <c r="U6" s="41" t="s">
        <v>25</v>
      </c>
      <c r="V6" s="41" t="s">
        <v>26</v>
      </c>
    </row>
    <row r="7" spans="1:22" ht="201.75" customHeight="1" thickTop="1" thickBot="1" x14ac:dyDescent="0.35">
      <c r="A7" s="20"/>
      <c r="B7" s="63">
        <v>1</v>
      </c>
      <c r="C7" s="64" t="s">
        <v>38</v>
      </c>
      <c r="D7" s="65">
        <v>1</v>
      </c>
      <c r="E7" s="66" t="s">
        <v>35</v>
      </c>
      <c r="F7" s="67" t="s">
        <v>42</v>
      </c>
      <c r="G7" s="102"/>
      <c r="H7" s="102"/>
      <c r="I7" s="68" t="s">
        <v>30</v>
      </c>
      <c r="J7" s="66" t="s">
        <v>31</v>
      </c>
      <c r="K7" s="66"/>
      <c r="L7" s="69" t="s">
        <v>41</v>
      </c>
      <c r="M7" s="69" t="s">
        <v>39</v>
      </c>
      <c r="N7" s="69" t="s">
        <v>40</v>
      </c>
      <c r="O7" s="70">
        <v>30</v>
      </c>
      <c r="P7" s="71">
        <f>D7*Q7</f>
        <v>5080</v>
      </c>
      <c r="Q7" s="72">
        <v>5080</v>
      </c>
      <c r="R7" s="107"/>
      <c r="S7" s="73">
        <f>D7*R7</f>
        <v>0</v>
      </c>
      <c r="T7" s="74" t="str">
        <f t="shared" ref="T7" si="0">IF(ISNUMBER(R7), IF(R7&gt;Q7,"NEVYHOVUJE","VYHOVUJE")," ")</f>
        <v xml:space="preserve"> </v>
      </c>
      <c r="U7" s="75"/>
      <c r="V7" s="66" t="s">
        <v>11</v>
      </c>
    </row>
    <row r="8" spans="1:22" ht="63.75" customHeight="1" x14ac:dyDescent="0.3">
      <c r="A8" s="20"/>
      <c r="B8" s="48">
        <v>2</v>
      </c>
      <c r="C8" s="53" t="s">
        <v>43</v>
      </c>
      <c r="D8" s="49">
        <v>1</v>
      </c>
      <c r="E8" s="50" t="s">
        <v>35</v>
      </c>
      <c r="F8" s="78" t="s">
        <v>50</v>
      </c>
      <c r="G8" s="103"/>
      <c r="H8" s="133"/>
      <c r="I8" s="126" t="s">
        <v>30</v>
      </c>
      <c r="J8" s="112" t="s">
        <v>31</v>
      </c>
      <c r="K8" s="112"/>
      <c r="L8" s="76" t="s">
        <v>36</v>
      </c>
      <c r="M8" s="128" t="s">
        <v>48</v>
      </c>
      <c r="N8" s="128" t="s">
        <v>49</v>
      </c>
      <c r="O8" s="131">
        <v>30</v>
      </c>
      <c r="P8" s="61">
        <f>D8*Q8</f>
        <v>600</v>
      </c>
      <c r="Q8" s="51">
        <v>600</v>
      </c>
      <c r="R8" s="108"/>
      <c r="S8" s="52">
        <f>D8*R8</f>
        <v>0</v>
      </c>
      <c r="T8" s="62" t="str">
        <f t="shared" ref="T8:T9" si="1">IF(ISNUMBER(R8), IF(R8&gt;Q8,"NEVYHOVUJE","VYHOVUJE")," ")</f>
        <v xml:space="preserve"> </v>
      </c>
      <c r="U8" s="112"/>
      <c r="V8" s="50" t="s">
        <v>15</v>
      </c>
    </row>
    <row r="9" spans="1:22" ht="63.75" customHeight="1" x14ac:dyDescent="0.3">
      <c r="A9" s="20"/>
      <c r="B9" s="54">
        <v>3</v>
      </c>
      <c r="C9" s="55" t="s">
        <v>44</v>
      </c>
      <c r="D9" s="56">
        <v>1</v>
      </c>
      <c r="E9" s="57" t="s">
        <v>35</v>
      </c>
      <c r="F9" s="79" t="s">
        <v>51</v>
      </c>
      <c r="G9" s="104"/>
      <c r="H9" s="134"/>
      <c r="I9" s="127"/>
      <c r="J9" s="113"/>
      <c r="K9" s="113"/>
      <c r="L9" s="77" t="s">
        <v>46</v>
      </c>
      <c r="M9" s="129"/>
      <c r="N9" s="130"/>
      <c r="O9" s="132"/>
      <c r="P9" s="58">
        <f>D9*Q9</f>
        <v>450</v>
      </c>
      <c r="Q9" s="59">
        <v>450</v>
      </c>
      <c r="R9" s="109"/>
      <c r="S9" s="52">
        <f>D9*R9</f>
        <v>0</v>
      </c>
      <c r="T9" s="60" t="str">
        <f t="shared" si="1"/>
        <v xml:space="preserve"> </v>
      </c>
      <c r="U9" s="113"/>
      <c r="V9" s="57" t="s">
        <v>14</v>
      </c>
    </row>
    <row r="10" spans="1:22" ht="152.25" customHeight="1" thickBot="1" x14ac:dyDescent="0.35">
      <c r="A10" s="20"/>
      <c r="B10" s="80">
        <v>4</v>
      </c>
      <c r="C10" s="81" t="s">
        <v>45</v>
      </c>
      <c r="D10" s="82">
        <v>1</v>
      </c>
      <c r="E10" s="83" t="s">
        <v>35</v>
      </c>
      <c r="F10" s="136" t="s">
        <v>56</v>
      </c>
      <c r="G10" s="105"/>
      <c r="H10" s="135"/>
      <c r="I10" s="127"/>
      <c r="J10" s="113"/>
      <c r="K10" s="113"/>
      <c r="L10" s="84" t="s">
        <v>47</v>
      </c>
      <c r="M10" s="129"/>
      <c r="N10" s="130"/>
      <c r="O10" s="132"/>
      <c r="P10" s="85">
        <f>D10*Q10</f>
        <v>1500</v>
      </c>
      <c r="Q10" s="86">
        <v>1500</v>
      </c>
      <c r="R10" s="110"/>
      <c r="S10" s="87">
        <f>D10*R10</f>
        <v>0</v>
      </c>
      <c r="T10" s="88" t="str">
        <f t="shared" ref="T10" si="2">IF(ISNUMBER(R10), IF(R10&gt;Q10,"NEVYHOVUJE","VYHOVUJE")," ")</f>
        <v xml:space="preserve"> </v>
      </c>
      <c r="U10" s="113"/>
      <c r="V10" s="83" t="s">
        <v>13</v>
      </c>
    </row>
    <row r="11" spans="1:22" ht="152.25" customHeight="1" thickBot="1" x14ac:dyDescent="0.35">
      <c r="A11" s="20"/>
      <c r="B11" s="89">
        <v>5</v>
      </c>
      <c r="C11" s="90" t="s">
        <v>53</v>
      </c>
      <c r="D11" s="91">
        <v>2</v>
      </c>
      <c r="E11" s="92" t="s">
        <v>35</v>
      </c>
      <c r="F11" s="93" t="s">
        <v>52</v>
      </c>
      <c r="G11" s="106"/>
      <c r="H11" s="106"/>
      <c r="I11" s="90" t="s">
        <v>30</v>
      </c>
      <c r="J11" s="92" t="s">
        <v>31</v>
      </c>
      <c r="K11" s="92"/>
      <c r="L11" s="94" t="s">
        <v>36</v>
      </c>
      <c r="M11" s="94" t="s">
        <v>54</v>
      </c>
      <c r="N11" s="94" t="s">
        <v>55</v>
      </c>
      <c r="O11" s="95">
        <v>30</v>
      </c>
      <c r="P11" s="96">
        <f>D11*Q11</f>
        <v>10000</v>
      </c>
      <c r="Q11" s="97">
        <v>5000</v>
      </c>
      <c r="R11" s="111"/>
      <c r="S11" s="98">
        <f>D11*R11</f>
        <v>0</v>
      </c>
      <c r="T11" s="99" t="str">
        <f t="shared" ref="T11" si="3">IF(ISNUMBER(R11), IF(R11&gt;Q11,"NEVYHOVUJE","VYHOVUJE")," ")</f>
        <v xml:space="preserve"> </v>
      </c>
      <c r="U11" s="92"/>
      <c r="V11" s="92" t="s">
        <v>12</v>
      </c>
    </row>
    <row r="12" spans="1:22" ht="17.399999999999999" customHeight="1" thickTop="1" thickBot="1" x14ac:dyDescent="0.35">
      <c r="C12" s="5"/>
      <c r="D12" s="5"/>
      <c r="E12" s="5"/>
      <c r="F12" s="5"/>
      <c r="G12" s="33"/>
      <c r="H12" s="33"/>
      <c r="I12" s="5"/>
      <c r="J12" s="5"/>
      <c r="N12" s="5"/>
      <c r="O12" s="5"/>
      <c r="P12" s="5"/>
    </row>
    <row r="13" spans="1:22" ht="82.95" customHeight="1" thickTop="1" thickBot="1" x14ac:dyDescent="0.35">
      <c r="B13" s="122" t="s">
        <v>34</v>
      </c>
      <c r="C13" s="122"/>
      <c r="D13" s="122"/>
      <c r="E13" s="122"/>
      <c r="F13" s="122"/>
      <c r="G13" s="122"/>
      <c r="H13" s="122"/>
      <c r="I13" s="122"/>
      <c r="J13" s="21"/>
      <c r="K13" s="21"/>
      <c r="L13" s="7"/>
      <c r="M13" s="7"/>
      <c r="N13" s="7"/>
      <c r="O13" s="22"/>
      <c r="P13" s="22"/>
      <c r="Q13" s="23" t="s">
        <v>9</v>
      </c>
      <c r="R13" s="123" t="s">
        <v>10</v>
      </c>
      <c r="S13" s="124"/>
      <c r="T13" s="125"/>
      <c r="U13" s="24"/>
      <c r="V13" s="25"/>
    </row>
    <row r="14" spans="1:22" ht="43.2" customHeight="1" thickTop="1" thickBot="1" x14ac:dyDescent="0.35">
      <c r="B14" s="118" t="s">
        <v>33</v>
      </c>
      <c r="C14" s="118"/>
      <c r="D14" s="118"/>
      <c r="E14" s="118"/>
      <c r="F14" s="118"/>
      <c r="G14" s="118"/>
      <c r="I14" s="26"/>
      <c r="L14" s="9"/>
      <c r="M14" s="9"/>
      <c r="N14" s="9"/>
      <c r="O14" s="27"/>
      <c r="P14" s="27"/>
      <c r="Q14" s="28">
        <f>SUM(P7:P11)</f>
        <v>17630</v>
      </c>
      <c r="R14" s="119">
        <f>SUM(S7:S11)</f>
        <v>0</v>
      </c>
      <c r="S14" s="120"/>
      <c r="T14" s="121"/>
    </row>
    <row r="15" spans="1:22" ht="15" thickTop="1" x14ac:dyDescent="0.3">
      <c r="H15" s="100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3">
      <c r="B16" s="47"/>
      <c r="C16" s="47"/>
      <c r="D16" s="47"/>
      <c r="E16" s="47"/>
      <c r="F16" s="47"/>
      <c r="G16" s="100"/>
      <c r="H16" s="100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3">
      <c r="B17" s="47"/>
      <c r="C17" s="47"/>
      <c r="D17" s="47"/>
      <c r="E17" s="47"/>
      <c r="F17" s="47"/>
      <c r="G17" s="100"/>
      <c r="H17" s="100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x14ac:dyDescent="0.3">
      <c r="B18" s="47"/>
      <c r="C18" s="47"/>
      <c r="D18" s="47"/>
      <c r="E18" s="47"/>
      <c r="F18" s="47"/>
      <c r="G18" s="100"/>
      <c r="H18" s="100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ht="19.95" customHeight="1" x14ac:dyDescent="0.3">
      <c r="C19" s="21"/>
      <c r="D19" s="29"/>
      <c r="E19" s="21"/>
      <c r="F19" s="21"/>
      <c r="G19" s="100"/>
      <c r="H19" s="100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95" customHeight="1" x14ac:dyDescent="0.3">
      <c r="H20" s="36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95" customHeight="1" x14ac:dyDescent="0.3">
      <c r="C21" s="21"/>
      <c r="D21" s="29"/>
      <c r="E21" s="21"/>
      <c r="F21" s="21"/>
      <c r="G21" s="100"/>
      <c r="H21" s="100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95" customHeight="1" x14ac:dyDescent="0.3">
      <c r="C22" s="21"/>
      <c r="D22" s="29"/>
      <c r="E22" s="21"/>
      <c r="F22" s="21"/>
      <c r="G22" s="100"/>
      <c r="H22" s="100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95" customHeight="1" x14ac:dyDescent="0.3">
      <c r="C23" s="21"/>
      <c r="D23" s="29"/>
      <c r="E23" s="21"/>
      <c r="F23" s="21"/>
      <c r="G23" s="100"/>
      <c r="H23" s="100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95" customHeight="1" x14ac:dyDescent="0.3">
      <c r="C24" s="21"/>
      <c r="D24" s="29"/>
      <c r="E24" s="21"/>
      <c r="F24" s="21"/>
      <c r="G24" s="100"/>
      <c r="H24" s="100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95" customHeight="1" x14ac:dyDescent="0.3">
      <c r="C25" s="21"/>
      <c r="D25" s="29"/>
      <c r="E25" s="21"/>
      <c r="F25" s="21"/>
      <c r="G25" s="100"/>
      <c r="H25" s="100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95" customHeight="1" x14ac:dyDescent="0.3">
      <c r="C26" s="21"/>
      <c r="D26" s="29"/>
      <c r="E26" s="21"/>
      <c r="F26" s="21"/>
      <c r="G26" s="100"/>
      <c r="H26" s="100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95" customHeight="1" x14ac:dyDescent="0.3">
      <c r="C27" s="21"/>
      <c r="D27" s="29"/>
      <c r="E27" s="21"/>
      <c r="F27" s="21"/>
      <c r="G27" s="100"/>
      <c r="H27" s="100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95" customHeight="1" x14ac:dyDescent="0.3">
      <c r="C28" s="21"/>
      <c r="D28" s="29"/>
      <c r="E28" s="21"/>
      <c r="F28" s="21"/>
      <c r="G28" s="100"/>
      <c r="H28" s="100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95" customHeight="1" x14ac:dyDescent="0.3">
      <c r="C29" s="21"/>
      <c r="D29" s="29"/>
      <c r="E29" s="21"/>
      <c r="F29" s="21"/>
      <c r="G29" s="100"/>
      <c r="H29" s="100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95" customHeight="1" x14ac:dyDescent="0.3">
      <c r="C30" s="21"/>
      <c r="D30" s="29"/>
      <c r="E30" s="21"/>
      <c r="F30" s="21"/>
      <c r="G30" s="100"/>
      <c r="H30" s="100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95" customHeight="1" x14ac:dyDescent="0.3">
      <c r="C31" s="21"/>
      <c r="D31" s="29"/>
      <c r="E31" s="21"/>
      <c r="F31" s="21"/>
      <c r="G31" s="100"/>
      <c r="H31" s="100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95" customHeight="1" x14ac:dyDescent="0.3">
      <c r="C32" s="21"/>
      <c r="D32" s="29"/>
      <c r="E32" s="21"/>
      <c r="F32" s="21"/>
      <c r="G32" s="100"/>
      <c r="H32" s="100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100"/>
      <c r="H33" s="100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100"/>
      <c r="H34" s="100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100"/>
      <c r="H35" s="100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100"/>
      <c r="H36" s="100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100"/>
      <c r="H37" s="100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100"/>
      <c r="H38" s="100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100"/>
      <c r="H39" s="100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100"/>
      <c r="H40" s="100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100"/>
      <c r="H41" s="100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100"/>
      <c r="H42" s="100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100"/>
      <c r="H43" s="100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100"/>
      <c r="H44" s="100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100"/>
      <c r="H45" s="100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100"/>
      <c r="H46" s="100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100"/>
      <c r="H47" s="100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100"/>
      <c r="H48" s="100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100"/>
      <c r="H49" s="100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100"/>
      <c r="H50" s="100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100"/>
      <c r="H51" s="100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100"/>
      <c r="H52" s="100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100"/>
      <c r="H53" s="100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100"/>
      <c r="H54" s="100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100"/>
      <c r="H55" s="100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100"/>
      <c r="H56" s="100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100"/>
      <c r="H57" s="100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100"/>
      <c r="H58" s="100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100"/>
      <c r="H59" s="100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100"/>
      <c r="H60" s="100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100"/>
      <c r="H61" s="100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100"/>
      <c r="H62" s="100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100"/>
      <c r="H63" s="100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100"/>
      <c r="H64" s="100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100"/>
      <c r="H65" s="100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100"/>
      <c r="H66" s="100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100"/>
      <c r="H67" s="100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100"/>
      <c r="H68" s="100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100"/>
      <c r="H69" s="100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100"/>
      <c r="H70" s="100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100"/>
      <c r="H71" s="100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100"/>
      <c r="H72" s="100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100"/>
      <c r="H73" s="100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100"/>
      <c r="H74" s="100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100"/>
      <c r="H75" s="100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100"/>
      <c r="H76" s="100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100"/>
      <c r="H77" s="100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100"/>
      <c r="H78" s="100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100"/>
      <c r="H79" s="100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100"/>
      <c r="H80" s="100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100"/>
      <c r="H81" s="100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100"/>
      <c r="H82" s="100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100"/>
      <c r="H83" s="100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100"/>
      <c r="H84" s="100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100"/>
      <c r="H85" s="100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100"/>
      <c r="H86" s="100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100"/>
      <c r="H87" s="100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100"/>
      <c r="H88" s="100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100"/>
      <c r="H89" s="100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100"/>
      <c r="H90" s="100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100"/>
      <c r="H91" s="100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100"/>
      <c r="H92" s="100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100"/>
      <c r="H93" s="100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100"/>
      <c r="H94" s="100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100"/>
      <c r="H95" s="100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100"/>
      <c r="H96" s="100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100"/>
      <c r="H97" s="100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100"/>
      <c r="H98" s="100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100"/>
      <c r="H99" s="100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95" customHeight="1" x14ac:dyDescent="0.3">
      <c r="C100" s="21"/>
      <c r="D100" s="29"/>
      <c r="E100" s="21"/>
      <c r="F100" s="21"/>
      <c r="G100" s="100"/>
      <c r="H100" s="100"/>
      <c r="I100" s="11"/>
      <c r="J100" s="11"/>
      <c r="K100" s="11"/>
      <c r="L100" s="11"/>
      <c r="M100" s="11"/>
      <c r="N100" s="6"/>
      <c r="O100" s="6"/>
      <c r="P100" s="6"/>
    </row>
    <row r="101" spans="3:19" ht="19.95" customHeight="1" x14ac:dyDescent="0.3">
      <c r="C101" s="5"/>
      <c r="E101" s="5"/>
      <c r="F101" s="5"/>
      <c r="J101" s="5"/>
    </row>
    <row r="102" spans="3:19" ht="19.95" customHeight="1" x14ac:dyDescent="0.3">
      <c r="C102" s="5"/>
      <c r="E102" s="5"/>
      <c r="F102" s="5"/>
      <c r="J102" s="5"/>
    </row>
    <row r="103" spans="3:19" ht="19.95" customHeight="1" x14ac:dyDescent="0.3">
      <c r="C103" s="5"/>
      <c r="E103" s="5"/>
      <c r="F103" s="5"/>
      <c r="J103" s="5"/>
    </row>
    <row r="104" spans="3:19" ht="19.95" customHeight="1" x14ac:dyDescent="0.3">
      <c r="C104" s="5"/>
      <c r="E104" s="5"/>
      <c r="F104" s="5"/>
      <c r="J104" s="5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ht="19.95" customHeight="1" x14ac:dyDescent="0.3">
      <c r="C107" s="5"/>
      <c r="E107" s="5"/>
      <c r="F107" s="5"/>
      <c r="J107" s="5"/>
    </row>
    <row r="108" spans="3:19" ht="19.95" customHeight="1" x14ac:dyDescent="0.3">
      <c r="C108" s="5"/>
      <c r="E108" s="5"/>
      <c r="F108" s="5"/>
      <c r="J108" s="5"/>
    </row>
    <row r="109" spans="3:19" x14ac:dyDescent="0.3">
      <c r="C109" s="5"/>
      <c r="E109" s="5"/>
      <c r="F109" s="5"/>
      <c r="J109" s="5"/>
    </row>
    <row r="110" spans="3:19" x14ac:dyDescent="0.3">
      <c r="C110" s="5"/>
      <c r="E110" s="5"/>
      <c r="F110" s="5"/>
      <c r="J110" s="5"/>
    </row>
    <row r="111" spans="3:19" x14ac:dyDescent="0.3">
      <c r="C111" s="5"/>
      <c r="E111" s="5"/>
      <c r="F111" s="5"/>
      <c r="J111" s="5"/>
    </row>
    <row r="112" spans="3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  <row r="231" spans="3:10" x14ac:dyDescent="0.3">
      <c r="C231" s="5"/>
      <c r="E231" s="5"/>
      <c r="F231" s="5"/>
      <c r="J231" s="5"/>
    </row>
  </sheetData>
  <sheetProtection algorithmName="SHA-512" hashValue="BnLcHg4Icaa6avmWsoD9Zzl49kK/nub4m49ARhEYv5KDMkz6HT0WjM82FBleyItn8XADAGwZrA5/DHdIW687zA==" saltValue="sqxLvmwUV+YLgIp2hkXF1w==" spinCount="100000" sheet="1" objects="1" scenarios="1"/>
  <mergeCells count="14">
    <mergeCell ref="U8:U10"/>
    <mergeCell ref="G5:H5"/>
    <mergeCell ref="B1:D1"/>
    <mergeCell ref="B14:G14"/>
    <mergeCell ref="R14:T14"/>
    <mergeCell ref="B13:I13"/>
    <mergeCell ref="R13:T13"/>
    <mergeCell ref="I8:I10"/>
    <mergeCell ref="J8:J10"/>
    <mergeCell ref="K8:K10"/>
    <mergeCell ref="M8:M10"/>
    <mergeCell ref="N8:N10"/>
    <mergeCell ref="O8:O10"/>
    <mergeCell ref="H8:H10"/>
  </mergeCells>
  <conditionalFormatting sqref="D7:D11 B7:B11">
    <cfRule type="containsBlanks" dxfId="7" priority="52">
      <formula>LEN(TRIM(B7))=0</formula>
    </cfRule>
  </conditionalFormatting>
  <conditionalFormatting sqref="B7:B11">
    <cfRule type="cellIs" dxfId="6" priority="49" operator="greaterThanOrEqual">
      <formula>1</formula>
    </cfRule>
  </conditionalFormatting>
  <conditionalFormatting sqref="T7:T11">
    <cfRule type="cellIs" dxfId="5" priority="36" operator="equal">
      <formula>"VYHOVUJE"</formula>
    </cfRule>
  </conditionalFormatting>
  <conditionalFormatting sqref="T7:T11">
    <cfRule type="cellIs" dxfId="4" priority="35" operator="equal">
      <formula>"NEVYHOVUJE"</formula>
    </cfRule>
  </conditionalFormatting>
  <conditionalFormatting sqref="G7:H8 R7:R11 G11:H11 G9:G10">
    <cfRule type="containsBlanks" dxfId="3" priority="29">
      <formula>LEN(TRIM(G7))=0</formula>
    </cfRule>
  </conditionalFormatting>
  <conditionalFormatting sqref="G7:H8 R7:R11 G11:H11 G9:G10">
    <cfRule type="notContainsBlanks" dxfId="2" priority="27">
      <formula>LEN(TRIM(G7))&gt;0</formula>
    </cfRule>
  </conditionalFormatting>
  <conditionalFormatting sqref="G7:H8 R7:R11 G11:H11 G9:G10">
    <cfRule type="notContainsBlanks" dxfId="1" priority="26">
      <formula>LEN(TRIM(G7))&gt;0</formula>
    </cfRule>
  </conditionalFormatting>
  <conditionalFormatting sqref="G7:H8 G11:H11 G9:G10">
    <cfRule type="notContainsBlanks" dxfId="0" priority="25">
      <formula>LEN(TRIM(G7))&gt;0</formula>
    </cfRule>
  </conditionalFormatting>
  <dataValidations count="4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11" xr:uid="{00000000-0002-0000-0000-000001000000}">
      <formula1>"ks,bal,sada,m,"</formula1>
    </dataValidation>
    <dataValidation type="list" allowBlank="1" showInputMessage="1" showErrorMessage="1" sqref="J8 J11" xr:uid="{34DE74EC-95E6-4AF3-81E3-D304B9D253A9}">
      <formula1>"ANO,NE"</formula1>
    </dataValidation>
    <dataValidation type="list" allowBlank="1" showInputMessage="1" showErrorMessage="1" sqref="V7:V11" xr:uid="{00000000-0002-0000-0000-000002000000}">
      <formula1>#REF!</formula1>
    </dataValidation>
  </dataValidations>
  <pageMargins left="0.15748031496062992" right="0.15748031496062992" top="0.05" bottom="0.13" header="0.09" footer="7.0000000000000007E-2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2021-04-28T08:56:54Z</cp:lastPrinted>
  <dcterms:created xsi:type="dcterms:W3CDTF">2014-03-05T12:43:32Z</dcterms:created>
  <dcterms:modified xsi:type="dcterms:W3CDTF">2021-06-14T10:43:00Z</dcterms:modified>
</cp:coreProperties>
</file>