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4"/>
  <workbookPr/>
  <mc:AlternateContent xmlns:mc="http://schemas.openxmlformats.org/markup-compatibility/2006">
    <mc:Choice Requires="x15">
      <x15ac:absPath xmlns:x15ac="http://schemas.microsoft.com/office/spreadsheetml/2010/11/ac" url="D:\USERS\vitkov\AV\2021\016\1 výzva\"/>
    </mc:Choice>
  </mc:AlternateContent>
  <xr:revisionPtr revIDLastSave="0" documentId="13_ncr:1_{FCB83AA4-9C13-4EB4-B7CF-039BAF33E7AC}" xr6:coauthVersionLast="36" xr6:coauthVersionMax="36" xr10:uidLastSave="{00000000-0000-0000-0000-000000000000}"/>
  <bookViews>
    <workbookView xWindow="0" yWindow="0" windowWidth="23040" windowHeight="9060" xr2:uid="{00000000-000D-0000-FFFF-FFFF00000000}"/>
  </bookViews>
  <sheets>
    <sheet name="AVT" sheetId="1" r:id="rId1"/>
  </sheets>
  <definedNames>
    <definedName name="_xlnm.Print_Area" localSheetId="0">AVT!$B$1:$T$18</definedName>
  </definedNames>
  <calcPr calcId="191029"/>
</workbook>
</file>

<file path=xl/calcChain.xml><?xml version="1.0" encoding="utf-8"?>
<calcChain xmlns="http://schemas.openxmlformats.org/spreadsheetml/2006/main">
  <c r="S12" i="1" l="1"/>
  <c r="T12" i="1"/>
  <c r="S13" i="1"/>
  <c r="T13" i="1"/>
  <c r="S14" i="1"/>
  <c r="T14" i="1"/>
  <c r="P12" i="1"/>
  <c r="P13" i="1"/>
  <c r="S15" i="1" l="1"/>
  <c r="T15" i="1"/>
  <c r="P15" i="1"/>
  <c r="S11" i="1" l="1"/>
  <c r="S10" i="1"/>
  <c r="T10" i="1"/>
  <c r="P10" i="1"/>
  <c r="P11" i="1"/>
  <c r="P14" i="1"/>
  <c r="T11" i="1" l="1"/>
  <c r="S8" i="1"/>
  <c r="P8" i="1"/>
  <c r="T8" i="1" l="1"/>
  <c r="S7" i="1"/>
  <c r="T7" i="1"/>
  <c r="S9" i="1"/>
  <c r="T9" i="1"/>
  <c r="P7" i="1"/>
  <c r="P9" i="1"/>
  <c r="Q18" i="1" l="1"/>
  <c r="R18" i="1"/>
</calcChain>
</file>

<file path=xl/sharedStrings.xml><?xml version="1.0" encoding="utf-8"?>
<sst xmlns="http://schemas.openxmlformats.org/spreadsheetml/2006/main" count="72" uniqueCount="54">
  <si>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</si>
  <si>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</si>
  <si>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</si>
  <si>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</si>
  <si>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</si>
  <si>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</si>
  <si>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</si>
  <si>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</si>
  <si>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</si>
  <si>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</si>
  <si>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</si>
  <si>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</si>
  <si>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32332100-0 - Diktafony</t>
  </si>
  <si>
    <t>32351000-8 - Příslušenství pro zvuková a video zařízení</t>
  </si>
  <si>
    <t>38651100-4 - Objektivy</t>
  </si>
  <si>
    <t>ks</t>
  </si>
  <si>
    <t>Název</t>
  </si>
  <si>
    <t>Měrná jednotka [MJ]</t>
  </si>
  <si>
    <t>Popis</t>
  </si>
  <si>
    <t xml:space="preserve">Fakturace </t>
  </si>
  <si>
    <t xml:space="preserve">Financováno
 z projektových finančních prostředků </t>
  </si>
  <si>
    <t xml:space="preserve">Obchodní podmínky NAD RÁMEC STANDARDNÍCH 
obchodních podmínek </t>
  </si>
  <si>
    <t>Kontaktní osoba 
k převzetí zboží</t>
  </si>
  <si>
    <t xml:space="preserve">Místo dodání </t>
  </si>
  <si>
    <r>
      <t xml:space="preserve">Termín dodání </t>
    </r>
    <r>
      <rPr>
        <b/>
        <sz val="11"/>
        <rFont val="Calibri"/>
        <family val="2"/>
        <charset val="238"/>
        <scheme val="minor"/>
      </rPr>
      <t xml:space="preserve">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</si>
  <si>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Maximální cena za jednotlivé položky 
 v Kč BEZ DPH </t>
  </si>
  <si>
    <t xml:space="preserve">POZNÁMKA </t>
  </si>
  <si>
    <t>CPV - výběr
AUDIOVIZUÁLNÍ TECHNIKA</t>
  </si>
  <si>
    <t>Samostatná faktura</t>
  </si>
  <si>
    <t>Odkaz na  splnění požadavku
TCO Certified / Energy star</t>
  </si>
  <si>
    <t>Zadavatel požaduje, aby vybraná zařízení splňovala požadavky na certifikaci TCO Certified (viz https://tcocertified.com/product-finder/) nebo programu Energy star (viz https://www.energystar.gov/products).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</si>
  <si>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 xml:space="preserve"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
</t>
    </r>
    <r>
      <rPr>
        <b/>
        <sz val="11"/>
        <color theme="1"/>
        <rFont val="Calibri"/>
        <family val="2"/>
        <charset val="238"/>
        <scheme val="minor"/>
      </rPr>
      <t xml:space="preserve">
V případě, že se dodavatel při předání zboží na některá uvedená tel. čísla nedovolá, bude v takovém případě volat tel. 377 631 320, 377 631 325.</t>
    </r>
  </si>
  <si>
    <t>NE</t>
  </si>
  <si>
    <t>Příloha č. 2 Kupní smlouvy - technická specifikace
Audiovizuální technika (II.) 016 - 2021</t>
  </si>
  <si>
    <t xml:space="preserve">Záruka na zboží min. 24 měsíců. </t>
  </si>
  <si>
    <t>Ing. Petr Pfauser, 
Tel.: 37763 6717</t>
  </si>
  <si>
    <t>Univerzitní 28, 
301 00 Plzeň,
Fakulta designu a umění Ladislava Sutnara -
Děkanát,
místnost LS 230</t>
  </si>
  <si>
    <t>32321100-0 - Flmové přístroje</t>
  </si>
  <si>
    <t>Audio recordér</t>
  </si>
  <si>
    <t>Kapacita úložiště min. 16 GB pro záznam min. 24 h.
Formát karet Micro SDHC.
Bluetooth, NFC, USB a hlasová aktivace nahrávání (VOR).
Formát nahrávání MP3, LPCM, režim nahrávání PCM.
Konektory Jack (3,5mm) a USB-A.
Baterie Li-Ion.</t>
  </si>
  <si>
    <t>Objektiv</t>
  </si>
  <si>
    <t>Teleobjektiv s rozsahem min. 70 - 200 mm, fullframe, bajonet Nikon Z (nutné pro kompatibilitu s již zakoupenými fotoaparáty a objektivy).
Světelnost max. 2.8.
Clona max. 22.
Průměr filtru 77 mm.
Min. zaostřovací vzdálenost 0,50 m.
Vrstva odpuzující vodu, prach a nečistoty.</t>
  </si>
  <si>
    <t>Objektiv s pevným ohniskem 85 mm, fullframe, bajonet Nikon Z (nutné pro kompatibilitu s již zakoupenými fotoaparáty a objektivy).
Světelnost max. 1.8.
Clona max. 16.
Průměr filtru 67 mm.
Min. zaostřovací vzdálenost 0,40 m.</t>
  </si>
  <si>
    <t>Objektiv s pevným ohniskem 50 mm, fullframe, bajonet Canon EOS (nutné pro kompatibilitu s již zakoupenými fotoaparáty a objektivy).
Světelnost max. 1.8.
Clona max. 22.
Průměr filtru 49 mm.
Min. zaostřovací vzdálenost 0,35m.</t>
  </si>
  <si>
    <t>Stativ</t>
  </si>
  <si>
    <t>Třísekční hliníkový stativ vč. třícestné hlavy.
Min. 90 ° sklopný mechanismus středového sloupce, který umožňuje horizontální i vertikální fotografování.
Hlava s výklopnými pákami s ovládacími prvky pro výšku a náklon osy.
Nosnost min. 8 kg.
Max. výška min. 183 cm, min. výška max. 9 cm.
Pákové zamykání nohou, vodováha, konstrukce umožňující otevření všech sekcí naráz.</t>
  </si>
  <si>
    <t>Digitální fotoaparát vč. objektivu</t>
  </si>
  <si>
    <t>Digitální fotoaparát - zrcadlovka.
Velikost snímače APS-C.
Rozlišení CMOS snímače min. 32,5MPx.
Min. 3" výklopný otočný dotykový displej, min. 4K video při 30sn./s.
Odolné provedení, sáňky pro blesk, optická stabilizace obrazu.
Čas závěrky min. 1/8000s, max. 30s.
ISO min. 25600.
Sekvenční snímání min. 10 sn./s.
Podpora karet  SD, SDHC, SDXC, podpora RAW formátu,  Wifi, USB v. min.2.0, miniHDMI.
Včetně akumulátoru, USB kabelu, napájecího kabelu, krytky.
Včetně zoom objektivu  s rozsahem min. 18 - 135 mm při f/3,5-5.6, clona max. 38, min. zaostřovací vzdálenost 0,39 m, optická stabilizace.</t>
  </si>
  <si>
    <t>Stabilizátor</t>
  </si>
  <si>
    <t>3 osý motorický stabilizátor pro fotoaparáty.
Nosnost min. 3000 g.
Výdrž na baterie min. 14 h.
Způsob upevnění - rychloupínací destička.
Konektivita - Bluetooth, USB-C.
Ovládání pomocí mobilní aplikace.
Panoramatický mód, časosběrný mód, 360° mód, adaptivní kalibrace ramen.</t>
  </si>
  <si>
    <t>Bezzrcadlovka vč. příslušenství</t>
  </si>
  <si>
    <t>Objektiv s pevným ohniskem 40 mm.
Zorný úhel min. 57 °, fullframe, bajonet Nikon F (nutné pro kompatibilitu s již zakoupenými fotoaparáty a objektivy).
Světelnost max. 2.
Clona max. 22.
Průměr filtru 52 mm.
Min. zaostřovací vzdálenost 0,25 m.
Plná kompatibilita s bezzrzcadlovkou z položky č. 8.</t>
  </si>
  <si>
    <r>
      <t>Fullframe bezrzcadlovka.
Rozlišení CMOS snímače min. 24,5MPx.
Rychlost sériového snímání min. 14 snímků/s. v plném rozlišení a průběžném ostření.
Podpora 4K UHD videa.
ISO:  rozsah min. 60 - 51200.
Ostření s min. 273 body.
Hledáček s min. 3,6mil. bodů.
Min. 3,2" dotykový výklopný hledáček s min. 2,1mil. obr. bodů.
Odolnost horčíkového těla proti kapající vodě a prachu, nečistotám.
Závěrka s min. životností 200000 cyklů.
Rozhraní: USB min. 3.2, wifi, bluetooth, minihdmi.
Detekce tváří.
Max. hmotnost 675 g.
Včetně: min. 1ks plně kompatibilní karty pro bezzrcadlovku, kapacita min. 64GB a 1ks vhodné brašny.</t>
    </r>
    <r>
      <rPr>
        <b/>
        <sz val="11"/>
        <color theme="1"/>
        <rFont val="Calibri"/>
        <family val="2"/>
        <charset val="238"/>
        <scheme val="minor"/>
      </rPr>
      <t xml:space="preserve">
</t>
    </r>
    <r>
      <rPr>
        <sz val="11"/>
        <color theme="1"/>
        <rFont val="Calibri"/>
        <family val="2"/>
        <charset val="238"/>
        <scheme val="minor"/>
      </rPr>
      <t>Je požadována kompatibilita se stávajícími objektivy NIKON Z.
Včetně zoom objektivu s rozsahem min. 27 - 70 při f/4, clona min. 22, nejkratší zaostřitelná vzdálenost 30 cm.
Včetně adaptéru, který splní i kompatibilitu pro stávající objektivy NIKON F.
Včetně síťového zdroje a konektoru pro připojení síťového zdroje.</t>
    </r>
  </si>
  <si>
    <t>Pokud financováno z projektových prostředků, pak ŘEŠITEL uvede: NÁZEV A ČÍSLO DOTAČNÍHO PROJEKTU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</si>
</sst>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2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medium">
        <color indexed="64"/>
      </left>
      <right style="medium">
        <color indexed="64"/>
      </right>
      <top/>
      <bottom/>
      <diagonal style="thin">
        <color indexed="64"/>
      </diagonal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 diagonalUp="1" diagonalDown="1">
      <left style="medium">
        <color indexed="64"/>
      </left>
      <right style="medium">
        <color indexed="64"/>
      </right>
      <top style="thick">
        <color indexed="64"/>
      </top>
      <bottom/>
      <diagonal style="thin">
        <color indexed="64"/>
      </diagonal>
    </border>
    <border diagonalUp="1" diagonalDown="1">
      <left style="medium">
        <color indexed="64"/>
      </left>
      <right style="medium">
        <color indexed="64"/>
      </right>
      <top/>
      <bottom style="thick">
        <color indexed="64"/>
      </bottom>
      <diagonal style="thin">
        <color indexed="64"/>
      </diagonal>
    </border>
  </borders>
  <cellStyleXfs count="2">
    <xf numFmtId="0" fontId="0" fillId="0" borderId="0"/>
    <xf numFmtId="0" fontId="16" fillId="0" borderId="0"/>
  </cellStyleXfs>
  <cellXfs count="112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/>
    <xf numFmtId="0" fontId="8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horizontal="center" vertical="center" wrapText="1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9" fillId="0" borderId="0" xfId="0" applyFont="1" applyAlignment="1">
      <alignment horizontal="left" vertical="center" wrapText="1"/>
    </xf>
    <xf numFmtId="0" fontId="0" fillId="0" borderId="1" xfId="0" applyBorder="1"/>
    <xf numFmtId="0" fontId="0" fillId="4" borderId="1" xfId="0" applyFill="1" applyBorder="1"/>
    <xf numFmtId="0" fontId="0" fillId="0" borderId="0" xfId="0" applyAlignment="1">
      <alignment horizontal="left" vertical="top" indent="1"/>
    </xf>
    <xf numFmtId="0" fontId="12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9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3" fillId="2" borderId="3" xfId="0" applyFont="1" applyFill="1" applyBorder="1" applyAlignment="1">
      <alignment horizontal="center" vertical="center" textRotation="90" wrapText="1"/>
    </xf>
    <xf numFmtId="0" fontId="13" fillId="5" borderId="4" xfId="0" applyFont="1" applyFill="1" applyBorder="1" applyAlignment="1">
      <alignment horizontal="center" vertical="center" wrapText="1"/>
    </xf>
    <xf numFmtId="0" fontId="9" fillId="4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49" fontId="0" fillId="0" borderId="0" xfId="0" applyNumberFormat="1" applyAlignment="1">
      <alignment horizontal="center" vertical="center" wrapText="1"/>
    </xf>
    <xf numFmtId="164" fontId="0" fillId="0" borderId="0" xfId="0" applyNumberFormat="1" applyAlignment="1">
      <alignment horizontal="right" vertical="center" indent="1"/>
    </xf>
    <xf numFmtId="0" fontId="13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3" fillId="0" borderId="0" xfId="0" applyFont="1" applyAlignment="1">
      <alignment vertical="center"/>
    </xf>
    <xf numFmtId="164" fontId="15" fillId="0" borderId="0" xfId="0" applyNumberFormat="1" applyFont="1" applyAlignment="1">
      <alignment horizontal="right" vertical="center" indent="1"/>
    </xf>
    <xf numFmtId="164" fontId="7" fillId="0" borderId="3" xfId="0" applyNumberFormat="1" applyFont="1" applyBorder="1" applyAlignment="1">
      <alignment horizontal="center" vertical="center"/>
    </xf>
    <xf numFmtId="0" fontId="18" fillId="5" borderId="4" xfId="0" applyFont="1" applyFill="1" applyBorder="1" applyAlignment="1">
      <alignment horizontal="center" vertical="center" wrapText="1"/>
    </xf>
    <xf numFmtId="0" fontId="19" fillId="0" borderId="0" xfId="0" applyFont="1" applyAlignment="1">
      <alignment vertical="top" wrapText="1"/>
    </xf>
    <xf numFmtId="0" fontId="6" fillId="0" borderId="0" xfId="0" applyFont="1" applyAlignment="1">
      <alignment vertical="top" wrapText="1"/>
    </xf>
    <xf numFmtId="0" fontId="11" fillId="0" borderId="0" xfId="0" applyFont="1" applyAlignment="1">
      <alignment vertical="center" wrapText="1"/>
    </xf>
    <xf numFmtId="0" fontId="17" fillId="5" borderId="4" xfId="0" applyFont="1" applyFill="1" applyBorder="1" applyAlignment="1">
      <alignment horizontal="center" vertical="center" wrapText="1"/>
    </xf>
    <xf numFmtId="0" fontId="0" fillId="0" borderId="6" xfId="0" applyBorder="1"/>
    <xf numFmtId="0" fontId="13" fillId="4" borderId="7" xfId="0" applyFont="1" applyFill="1" applyBorder="1" applyAlignment="1">
      <alignment horizontal="center" vertical="center" wrapText="1"/>
    </xf>
    <xf numFmtId="0" fontId="9" fillId="4" borderId="8" xfId="0" applyFont="1" applyFill="1" applyBorder="1" applyAlignment="1">
      <alignment horizontal="center" vertical="center" wrapText="1"/>
    </xf>
    <xf numFmtId="3" fontId="0" fillId="2" borderId="11" xfId="0" applyNumberFormat="1" applyFill="1" applyBorder="1" applyAlignment="1">
      <alignment horizontal="center" vertical="center" wrapText="1"/>
    </xf>
    <xf numFmtId="3" fontId="0" fillId="3" borderId="9" xfId="0" applyNumberFormat="1" applyFill="1" applyBorder="1" applyAlignment="1">
      <alignment horizontal="center" vertical="center" wrapText="1"/>
    </xf>
    <xf numFmtId="0" fontId="0" fillId="3" borderId="9" xfId="0" applyFill="1" applyBorder="1" applyAlignment="1">
      <alignment horizontal="center" vertical="center" wrapText="1"/>
    </xf>
    <xf numFmtId="164" fontId="0" fillId="0" borderId="9" xfId="0" applyNumberFormat="1" applyBorder="1" applyAlignment="1">
      <alignment horizontal="right" vertical="center" indent="1"/>
    </xf>
    <xf numFmtId="164" fontId="0" fillId="3" borderId="9" xfId="0" applyNumberFormat="1" applyFill="1" applyBorder="1" applyAlignment="1">
      <alignment horizontal="right" vertical="center" indent="1"/>
    </xf>
    <xf numFmtId="165" fontId="0" fillId="0" borderId="9" xfId="0" applyNumberForma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13" fillId="4" borderId="4" xfId="0" applyFont="1" applyFill="1" applyBorder="1" applyAlignment="1" applyProtection="1">
      <alignment horizontal="center" vertical="center" wrapText="1"/>
    </xf>
    <xf numFmtId="3" fontId="0" fillId="2" borderId="13" xfId="0" applyNumberFormat="1" applyFill="1" applyBorder="1" applyAlignment="1">
      <alignment horizontal="center" vertical="center" wrapText="1"/>
    </xf>
    <xf numFmtId="3" fontId="0" fillId="3" borderId="14" xfId="0" applyNumberFormat="1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164" fontId="0" fillId="0" borderId="14" xfId="0" applyNumberFormat="1" applyBorder="1" applyAlignment="1">
      <alignment horizontal="right" vertical="center" indent="1"/>
    </xf>
    <xf numFmtId="164" fontId="0" fillId="3" borderId="14" xfId="0" applyNumberFormat="1" applyFill="1" applyBorder="1" applyAlignment="1">
      <alignment horizontal="right" vertical="center" indent="1"/>
    </xf>
    <xf numFmtId="165" fontId="0" fillId="0" borderId="14" xfId="0" applyNumberFormat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3" fontId="0" fillId="2" borderId="15" xfId="0" applyNumberFormat="1" applyFill="1" applyBorder="1" applyAlignment="1">
      <alignment horizontal="center" vertical="center" wrapText="1"/>
    </xf>
    <xf numFmtId="3" fontId="0" fillId="3" borderId="16" xfId="0" applyNumberFormat="1" applyFill="1" applyBorder="1" applyAlignment="1">
      <alignment horizontal="center" vertical="center" wrapText="1"/>
    </xf>
    <xf numFmtId="0" fontId="0" fillId="3" borderId="16" xfId="0" applyFill="1" applyBorder="1" applyAlignment="1">
      <alignment horizontal="center" vertical="center" wrapText="1"/>
    </xf>
    <xf numFmtId="164" fontId="0" fillId="0" borderId="16" xfId="0" applyNumberFormat="1" applyBorder="1" applyAlignment="1">
      <alignment horizontal="right" vertical="center" indent="1"/>
    </xf>
    <xf numFmtId="164" fontId="0" fillId="3" borderId="16" xfId="0" applyNumberFormat="1" applyFill="1" applyBorder="1" applyAlignment="1">
      <alignment horizontal="right" vertical="center" indent="1"/>
    </xf>
    <xf numFmtId="165" fontId="0" fillId="0" borderId="16" xfId="0" applyNumberForma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2" fillId="3" borderId="14" xfId="0" applyFont="1" applyFill="1" applyBorder="1" applyAlignment="1">
      <alignment horizontal="center" vertical="center" wrapText="1"/>
    </xf>
    <xf numFmtId="0" fontId="2" fillId="3" borderId="14" xfId="0" applyFont="1" applyFill="1" applyBorder="1" applyAlignment="1">
      <alignment horizontal="left" vertical="center" wrapText="1"/>
    </xf>
    <xf numFmtId="0" fontId="2" fillId="3" borderId="9" xfId="0" applyFont="1" applyFill="1" applyBorder="1" applyAlignment="1">
      <alignment horizontal="center" vertical="center" wrapText="1"/>
    </xf>
    <xf numFmtId="0" fontId="2" fillId="3" borderId="9" xfId="0" applyFont="1" applyFill="1" applyBorder="1" applyAlignment="1">
      <alignment horizontal="left" vertical="center" wrapText="1"/>
    </xf>
    <xf numFmtId="0" fontId="2" fillId="3" borderId="16" xfId="0" applyFont="1" applyFill="1" applyBorder="1" applyAlignment="1">
      <alignment horizontal="center" vertical="center" wrapText="1"/>
    </xf>
    <xf numFmtId="0" fontId="2" fillId="3" borderId="16" xfId="0" applyFont="1" applyFill="1" applyBorder="1" applyAlignment="1">
      <alignment horizontal="left" vertical="center" wrapText="1"/>
    </xf>
    <xf numFmtId="0" fontId="13" fillId="0" borderId="0" xfId="0" applyFont="1" applyAlignment="1">
      <alignment horizontal="left" vertical="center" wrapText="1"/>
    </xf>
    <xf numFmtId="0" fontId="0" fillId="0" borderId="0" xfId="0" applyAlignment="1">
      <alignment horizontal="justify" vertical="center" wrapText="1"/>
    </xf>
    <xf numFmtId="0" fontId="9" fillId="5" borderId="4" xfId="0" applyFont="1" applyFill="1" applyBorder="1" applyAlignment="1">
      <alignment horizontal="center" vertical="center" wrapText="1"/>
    </xf>
    <xf numFmtId="0" fontId="21" fillId="0" borderId="0" xfId="0" applyFont="1" applyAlignment="1">
      <alignment horizontal="left" vertical="center" wrapText="1"/>
    </xf>
    <xf numFmtId="0" fontId="13" fillId="0" borderId="0" xfId="0" applyFont="1" applyAlignment="1">
      <alignment horizontal="left" vertical="center" wrapText="1"/>
    </xf>
    <xf numFmtId="164" fontId="7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20" fillId="2" borderId="0" xfId="0" applyFont="1" applyFill="1" applyAlignment="1">
      <alignment horizontal="left" vertical="center" wrapText="1"/>
    </xf>
    <xf numFmtId="0" fontId="20" fillId="2" borderId="0" xfId="0" applyFont="1" applyFill="1" applyAlignment="1">
      <alignment horizontal="left" vertical="center"/>
    </xf>
    <xf numFmtId="0" fontId="9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9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14" fillId="4" borderId="18" xfId="0" applyFont="1" applyFill="1" applyBorder="1" applyAlignment="1">
      <alignment horizontal="center" vertical="center" wrapText="1"/>
    </xf>
    <xf numFmtId="0" fontId="14" fillId="4" borderId="12" xfId="0" applyFont="1" applyFill="1" applyBorder="1" applyAlignment="1">
      <alignment horizontal="center" vertical="center" wrapText="1"/>
    </xf>
    <xf numFmtId="0" fontId="14" fillId="4" borderId="19" xfId="0" applyFont="1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17" fillId="3" borderId="17" xfId="0" applyFont="1" applyFill="1" applyBorder="1" applyAlignment="1">
      <alignment horizontal="center" vertical="center" wrapText="1"/>
    </xf>
    <xf numFmtId="0" fontId="17" fillId="3" borderId="10" xfId="0" applyFont="1" applyFill="1" applyBorder="1" applyAlignment="1">
      <alignment horizontal="center" vertical="center" wrapText="1"/>
    </xf>
    <xf numFmtId="0" fontId="17" fillId="3" borderId="7" xfId="0" applyFont="1" applyFill="1" applyBorder="1" applyAlignment="1">
      <alignment horizontal="center" vertical="center" wrapText="1"/>
    </xf>
    <xf numFmtId="0" fontId="4" fillId="3" borderId="17" xfId="0" applyFont="1" applyFill="1" applyBorder="1" applyAlignment="1">
      <alignment horizontal="center" vertical="center" wrapText="1"/>
    </xf>
    <xf numFmtId="0" fontId="4" fillId="3" borderId="10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2" fillId="3" borderId="17" xfId="0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5" fillId="3" borderId="17" xfId="0" applyFont="1" applyFill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0" fontId="3" fillId="3" borderId="10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 wrapText="1"/>
    </xf>
    <xf numFmtId="0" fontId="14" fillId="4" borderId="14" xfId="0" applyFont="1" applyFill="1" applyBorder="1" applyAlignment="1" applyProtection="1">
      <alignment horizontal="center" vertical="center" wrapText="1"/>
      <protection locked="0"/>
    </xf>
    <xf numFmtId="0" fontId="14" fillId="4" borderId="9" xfId="0" applyFont="1" applyFill="1" applyBorder="1" applyAlignment="1" applyProtection="1">
      <alignment horizontal="center" vertical="center" wrapText="1"/>
      <protection locked="0"/>
    </xf>
    <xf numFmtId="0" fontId="14" fillId="4" borderId="16" xfId="0" applyFont="1" applyFill="1" applyBorder="1" applyAlignment="1" applyProtection="1">
      <alignment horizontal="center" vertical="center" wrapText="1"/>
      <protection locked="0"/>
    </xf>
    <xf numFmtId="164" fontId="14" fillId="4" borderId="14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9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16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8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165"/>
  <sheetViews>
    <sheetView tabSelected="1" zoomScale="68" zoomScaleNormal="68" workbookViewId="0">
      <selection activeCell="F5" sqref="F5"/>
    </sheetView>
  </sheetViews>
  <sheetFormatPr defaultRowHeight="14.4" x14ac:dyDescent="0.3"/>
  <cols>
    <col min="1" max="1" width="1.44140625" style="5" bestFit="1" customWidth="1"/>
    <col min="2" max="2" width="5.6640625" style="5" bestFit="1" customWidth="1"/>
    <col min="3" max="3" width="40.33203125" style="1" customWidth="1"/>
    <col min="4" max="4" width="10.6640625" style="2" customWidth="1"/>
    <col min="5" max="5" width="10.33203125" style="3" customWidth="1"/>
    <col min="6" max="6" width="130.5546875" style="1" customWidth="1"/>
    <col min="7" max="7" width="27.88671875" style="1" customWidth="1"/>
    <col min="8" max="8" width="31.6640625" style="1" customWidth="1"/>
    <col min="9" max="9" width="20" style="1" customWidth="1"/>
    <col min="10" max="10" width="16.5546875" style="1" customWidth="1"/>
    <col min="11" max="11" width="36.109375" style="5" hidden="1" customWidth="1"/>
    <col min="12" max="12" width="37.5546875" style="5" customWidth="1"/>
    <col min="13" max="13" width="27.5546875" style="5" customWidth="1"/>
    <col min="14" max="14" width="48" style="1" customWidth="1"/>
    <col min="15" max="15" width="28" style="1" customWidth="1"/>
    <col min="16" max="16" width="21" style="1" hidden="1" customWidth="1"/>
    <col min="17" max="17" width="21.5546875" style="5" customWidth="1"/>
    <col min="18" max="18" width="23.33203125" style="5" customWidth="1"/>
    <col min="19" max="19" width="20.6640625" style="5" bestFit="1" customWidth="1"/>
    <col min="20" max="20" width="19.6640625" style="5" bestFit="1" customWidth="1"/>
    <col min="21" max="21" width="14.33203125" style="5" hidden="1" customWidth="1"/>
    <col min="22" max="22" width="54" style="4" customWidth="1"/>
    <col min="23" max="16384" width="8.88671875" style="5"/>
  </cols>
  <sheetData>
    <row r="1" spans="1:22" ht="42.6" customHeight="1" x14ac:dyDescent="0.3">
      <c r="B1" s="79" t="s">
        <v>33</v>
      </c>
      <c r="C1" s="80"/>
      <c r="D1" s="80"/>
    </row>
    <row r="2" spans="1:22" ht="18" customHeight="1" x14ac:dyDescent="0.3">
      <c r="C2" s="5"/>
      <c r="D2" s="12"/>
      <c r="E2" s="6"/>
      <c r="F2" s="7"/>
      <c r="G2" s="7"/>
      <c r="H2" s="7"/>
      <c r="I2" s="5"/>
      <c r="J2" s="8"/>
      <c r="N2" s="37"/>
      <c r="O2" s="7"/>
      <c r="P2" s="7"/>
      <c r="Q2" s="7"/>
      <c r="R2" s="7"/>
      <c r="T2" s="9"/>
      <c r="U2" s="10"/>
      <c r="V2" s="11"/>
    </row>
    <row r="3" spans="1:22" ht="18" customHeight="1" x14ac:dyDescent="0.3">
      <c r="B3" s="15"/>
      <c r="C3" s="13" t="s">
        <v>0</v>
      </c>
      <c r="D3" s="14"/>
      <c r="E3" s="14"/>
      <c r="F3" s="14"/>
      <c r="G3" s="38"/>
      <c r="H3" s="38"/>
      <c r="I3" s="38"/>
      <c r="J3" s="38"/>
      <c r="K3" s="38"/>
      <c r="L3" s="38"/>
      <c r="M3" s="9"/>
      <c r="N3" s="36"/>
      <c r="O3" s="36"/>
      <c r="P3" s="36"/>
      <c r="Q3" s="36"/>
      <c r="R3" s="36"/>
      <c r="T3" s="9"/>
    </row>
    <row r="4" spans="1:22" ht="18" customHeight="1" thickBot="1" x14ac:dyDescent="0.35">
      <c r="B4" s="16"/>
      <c r="C4" s="17" t="s">
        <v>1</v>
      </c>
      <c r="D4" s="14"/>
      <c r="E4" s="14"/>
      <c r="F4" s="14"/>
      <c r="G4" s="14"/>
      <c r="H4" s="14"/>
      <c r="I4" s="9"/>
      <c r="J4" s="9"/>
      <c r="K4" s="9"/>
      <c r="L4" s="9"/>
      <c r="M4" s="9"/>
      <c r="N4" s="7"/>
      <c r="O4" s="7"/>
      <c r="P4" s="7"/>
      <c r="Q4" s="9"/>
      <c r="R4" s="9"/>
      <c r="T4" s="9"/>
    </row>
    <row r="5" spans="1:22" ht="34.5" customHeight="1" thickBot="1" x14ac:dyDescent="0.35">
      <c r="B5" s="18"/>
      <c r="C5" s="19"/>
      <c r="D5" s="20"/>
      <c r="E5" s="20"/>
      <c r="F5" s="7"/>
      <c r="G5" s="42" t="s">
        <v>2</v>
      </c>
      <c r="H5" s="42" t="s">
        <v>2</v>
      </c>
      <c r="I5" s="7"/>
      <c r="J5" s="7"/>
      <c r="N5" s="7"/>
      <c r="O5" s="22"/>
      <c r="P5" s="22"/>
      <c r="R5" s="21" t="s">
        <v>2</v>
      </c>
      <c r="V5" s="8"/>
    </row>
    <row r="6" spans="1:22" ht="67.2" customHeight="1" thickTop="1" thickBot="1" x14ac:dyDescent="0.35">
      <c r="B6" s="23" t="s">
        <v>3</v>
      </c>
      <c r="C6" s="24" t="s">
        <v>16</v>
      </c>
      <c r="D6" s="24" t="s">
        <v>4</v>
      </c>
      <c r="E6" s="24" t="s">
        <v>17</v>
      </c>
      <c r="F6" s="24" t="s">
        <v>18</v>
      </c>
      <c r="G6" s="41" t="s">
        <v>5</v>
      </c>
      <c r="H6" s="50" t="s">
        <v>29</v>
      </c>
      <c r="I6" s="35" t="s">
        <v>19</v>
      </c>
      <c r="J6" s="35" t="s">
        <v>20</v>
      </c>
      <c r="K6" s="24" t="s">
        <v>53</v>
      </c>
      <c r="L6" s="35" t="s">
        <v>21</v>
      </c>
      <c r="M6" s="39" t="s">
        <v>22</v>
      </c>
      <c r="N6" s="35" t="s">
        <v>23</v>
      </c>
      <c r="O6" s="35" t="s">
        <v>24</v>
      </c>
      <c r="P6" s="35" t="s">
        <v>25</v>
      </c>
      <c r="Q6" s="24" t="s">
        <v>6</v>
      </c>
      <c r="R6" s="25" t="s">
        <v>7</v>
      </c>
      <c r="S6" s="73" t="s">
        <v>8</v>
      </c>
      <c r="T6" s="73" t="s">
        <v>9</v>
      </c>
      <c r="U6" s="35" t="s">
        <v>26</v>
      </c>
      <c r="V6" s="35" t="s">
        <v>27</v>
      </c>
    </row>
    <row r="7" spans="1:22" ht="102" customHeight="1" thickTop="1" x14ac:dyDescent="0.3">
      <c r="A7" s="26"/>
      <c r="B7" s="51">
        <v>1</v>
      </c>
      <c r="C7" s="65" t="s">
        <v>38</v>
      </c>
      <c r="D7" s="52">
        <v>1</v>
      </c>
      <c r="E7" s="53" t="s">
        <v>15</v>
      </c>
      <c r="F7" s="66" t="s">
        <v>39</v>
      </c>
      <c r="G7" s="106"/>
      <c r="H7" s="86"/>
      <c r="I7" s="98" t="s">
        <v>28</v>
      </c>
      <c r="J7" s="101" t="s">
        <v>32</v>
      </c>
      <c r="K7" s="95"/>
      <c r="L7" s="98" t="s">
        <v>34</v>
      </c>
      <c r="M7" s="98" t="s">
        <v>35</v>
      </c>
      <c r="N7" s="98" t="s">
        <v>36</v>
      </c>
      <c r="O7" s="92">
        <v>30</v>
      </c>
      <c r="P7" s="54">
        <f>D7*Q7</f>
        <v>5800</v>
      </c>
      <c r="Q7" s="55">
        <v>5800</v>
      </c>
      <c r="R7" s="109"/>
      <c r="S7" s="56">
        <f>D7*R7</f>
        <v>0</v>
      </c>
      <c r="T7" s="57" t="str">
        <f t="shared" ref="T7:T9" si="0">IF(ISNUMBER(R7), IF(R7&gt;Q7,"NEVYHOVUJE","VYHOVUJE")," ")</f>
        <v xml:space="preserve"> </v>
      </c>
      <c r="U7" s="89"/>
      <c r="V7" s="53" t="s">
        <v>12</v>
      </c>
    </row>
    <row r="8" spans="1:22" ht="132" customHeight="1" x14ac:dyDescent="0.3">
      <c r="A8" s="26"/>
      <c r="B8" s="43">
        <v>2</v>
      </c>
      <c r="C8" s="67" t="s">
        <v>40</v>
      </c>
      <c r="D8" s="44">
        <v>1</v>
      </c>
      <c r="E8" s="45" t="s">
        <v>15</v>
      </c>
      <c r="F8" s="68" t="s">
        <v>41</v>
      </c>
      <c r="G8" s="107"/>
      <c r="H8" s="87"/>
      <c r="I8" s="99"/>
      <c r="J8" s="102"/>
      <c r="K8" s="96"/>
      <c r="L8" s="90"/>
      <c r="M8" s="104"/>
      <c r="N8" s="104"/>
      <c r="O8" s="93"/>
      <c r="P8" s="46">
        <f>D8*Q8</f>
        <v>55000</v>
      </c>
      <c r="Q8" s="47">
        <v>55000</v>
      </c>
      <c r="R8" s="110"/>
      <c r="S8" s="48">
        <f>D8*R8</f>
        <v>0</v>
      </c>
      <c r="T8" s="49" t="str">
        <f t="shared" ref="T8" si="1">IF(ISNUMBER(R8), IF(R8&gt;Q8,"NEVYHOVUJE","VYHOVUJE")," ")</f>
        <v xml:space="preserve"> </v>
      </c>
      <c r="U8" s="90"/>
      <c r="V8" s="45" t="s">
        <v>14</v>
      </c>
    </row>
    <row r="9" spans="1:22" ht="105.75" customHeight="1" x14ac:dyDescent="0.3">
      <c r="A9" s="26"/>
      <c r="B9" s="43">
        <v>3</v>
      </c>
      <c r="C9" s="67" t="s">
        <v>40</v>
      </c>
      <c r="D9" s="44">
        <v>1</v>
      </c>
      <c r="E9" s="45" t="s">
        <v>15</v>
      </c>
      <c r="F9" s="68" t="s">
        <v>42</v>
      </c>
      <c r="G9" s="107"/>
      <c r="H9" s="87"/>
      <c r="I9" s="99"/>
      <c r="J9" s="102"/>
      <c r="K9" s="96"/>
      <c r="L9" s="90"/>
      <c r="M9" s="104"/>
      <c r="N9" s="104"/>
      <c r="O9" s="93"/>
      <c r="P9" s="46">
        <f>D9*Q9</f>
        <v>18500</v>
      </c>
      <c r="Q9" s="47">
        <v>18500</v>
      </c>
      <c r="R9" s="110"/>
      <c r="S9" s="48">
        <f>D9*R9</f>
        <v>0</v>
      </c>
      <c r="T9" s="49" t="str">
        <f t="shared" si="0"/>
        <v xml:space="preserve"> </v>
      </c>
      <c r="U9" s="90"/>
      <c r="V9" s="45" t="s">
        <v>14</v>
      </c>
    </row>
    <row r="10" spans="1:22" ht="91.5" customHeight="1" x14ac:dyDescent="0.3">
      <c r="A10" s="26"/>
      <c r="B10" s="43">
        <v>4</v>
      </c>
      <c r="C10" s="67" t="s">
        <v>40</v>
      </c>
      <c r="D10" s="44">
        <v>1</v>
      </c>
      <c r="E10" s="45" t="s">
        <v>15</v>
      </c>
      <c r="F10" s="68" t="s">
        <v>43</v>
      </c>
      <c r="G10" s="107"/>
      <c r="H10" s="87"/>
      <c r="I10" s="99"/>
      <c r="J10" s="102"/>
      <c r="K10" s="96"/>
      <c r="L10" s="90"/>
      <c r="M10" s="104"/>
      <c r="N10" s="104"/>
      <c r="O10" s="93"/>
      <c r="P10" s="46">
        <f>D10*Q10</f>
        <v>3100</v>
      </c>
      <c r="Q10" s="47">
        <v>3100</v>
      </c>
      <c r="R10" s="110"/>
      <c r="S10" s="48">
        <f>D10*R10</f>
        <v>0</v>
      </c>
      <c r="T10" s="49" t="str">
        <f t="shared" ref="T10:T11" si="2">IF(ISNUMBER(R10), IF(R10&gt;Q10,"NEVYHOVUJE","VYHOVUJE")," ")</f>
        <v xml:space="preserve"> </v>
      </c>
      <c r="U10" s="90"/>
      <c r="V10" s="45" t="s">
        <v>14</v>
      </c>
    </row>
    <row r="11" spans="1:22" ht="140.25" customHeight="1" x14ac:dyDescent="0.3">
      <c r="A11" s="26"/>
      <c r="B11" s="43">
        <v>5</v>
      </c>
      <c r="C11" s="67" t="s">
        <v>44</v>
      </c>
      <c r="D11" s="44">
        <v>1</v>
      </c>
      <c r="E11" s="45" t="s">
        <v>15</v>
      </c>
      <c r="F11" s="68" t="s">
        <v>45</v>
      </c>
      <c r="G11" s="107"/>
      <c r="H11" s="87"/>
      <c r="I11" s="99"/>
      <c r="J11" s="102"/>
      <c r="K11" s="96"/>
      <c r="L11" s="90"/>
      <c r="M11" s="104"/>
      <c r="N11" s="104"/>
      <c r="O11" s="93"/>
      <c r="P11" s="46">
        <f>D11*Q11</f>
        <v>6100</v>
      </c>
      <c r="Q11" s="47">
        <v>6100</v>
      </c>
      <c r="R11" s="110"/>
      <c r="S11" s="48">
        <f>D11*R11</f>
        <v>0</v>
      </c>
      <c r="T11" s="49" t="str">
        <f t="shared" si="2"/>
        <v xml:space="preserve"> </v>
      </c>
      <c r="U11" s="90"/>
      <c r="V11" s="45" t="s">
        <v>13</v>
      </c>
    </row>
    <row r="12" spans="1:22" ht="201" customHeight="1" x14ac:dyDescent="0.3">
      <c r="A12" s="26"/>
      <c r="B12" s="43">
        <v>6</v>
      </c>
      <c r="C12" s="67" t="s">
        <v>46</v>
      </c>
      <c r="D12" s="44">
        <v>1</v>
      </c>
      <c r="E12" s="45" t="s">
        <v>15</v>
      </c>
      <c r="F12" s="68" t="s">
        <v>47</v>
      </c>
      <c r="G12" s="107"/>
      <c r="H12" s="87"/>
      <c r="I12" s="99"/>
      <c r="J12" s="102"/>
      <c r="K12" s="96"/>
      <c r="L12" s="90"/>
      <c r="M12" s="104"/>
      <c r="N12" s="104"/>
      <c r="O12" s="93"/>
      <c r="P12" s="46">
        <f>D12*Q12</f>
        <v>33000</v>
      </c>
      <c r="Q12" s="47">
        <v>33000</v>
      </c>
      <c r="R12" s="110"/>
      <c r="S12" s="48">
        <f>D12*R12</f>
        <v>0</v>
      </c>
      <c r="T12" s="49" t="str">
        <f t="shared" ref="T12:T14" si="3">IF(ISNUMBER(R12), IF(R12&gt;Q12,"NEVYHOVUJE","VYHOVUJE")," ")</f>
        <v xml:space="preserve"> </v>
      </c>
      <c r="U12" s="90"/>
      <c r="V12" s="45" t="s">
        <v>37</v>
      </c>
    </row>
    <row r="13" spans="1:22" ht="126" customHeight="1" x14ac:dyDescent="0.3">
      <c r="A13" s="26"/>
      <c r="B13" s="43">
        <v>7</v>
      </c>
      <c r="C13" s="67" t="s">
        <v>48</v>
      </c>
      <c r="D13" s="44">
        <v>1</v>
      </c>
      <c r="E13" s="45" t="s">
        <v>15</v>
      </c>
      <c r="F13" s="68" t="s">
        <v>49</v>
      </c>
      <c r="G13" s="107"/>
      <c r="H13" s="87"/>
      <c r="I13" s="99"/>
      <c r="J13" s="102"/>
      <c r="K13" s="96"/>
      <c r="L13" s="90"/>
      <c r="M13" s="104"/>
      <c r="N13" s="104"/>
      <c r="O13" s="93"/>
      <c r="P13" s="46">
        <f>D13*Q13</f>
        <v>8500</v>
      </c>
      <c r="Q13" s="47">
        <v>8500</v>
      </c>
      <c r="R13" s="110"/>
      <c r="S13" s="48">
        <f>D13*R13</f>
        <v>0</v>
      </c>
      <c r="T13" s="49" t="str">
        <f t="shared" si="3"/>
        <v xml:space="preserve"> </v>
      </c>
      <c r="U13" s="90"/>
      <c r="V13" s="45" t="s">
        <v>13</v>
      </c>
    </row>
    <row r="14" spans="1:22" ht="315.75" customHeight="1" x14ac:dyDescent="0.3">
      <c r="A14" s="26"/>
      <c r="B14" s="43">
        <v>8</v>
      </c>
      <c r="C14" s="67" t="s">
        <v>50</v>
      </c>
      <c r="D14" s="44">
        <v>5</v>
      </c>
      <c r="E14" s="45" t="s">
        <v>15</v>
      </c>
      <c r="F14" s="68" t="s">
        <v>52</v>
      </c>
      <c r="G14" s="107"/>
      <c r="H14" s="87"/>
      <c r="I14" s="99"/>
      <c r="J14" s="102"/>
      <c r="K14" s="96"/>
      <c r="L14" s="90"/>
      <c r="M14" s="104"/>
      <c r="N14" s="104"/>
      <c r="O14" s="93"/>
      <c r="P14" s="46">
        <f>D14*Q14</f>
        <v>325000</v>
      </c>
      <c r="Q14" s="47">
        <v>65000</v>
      </c>
      <c r="R14" s="110"/>
      <c r="S14" s="48">
        <f>D14*R14</f>
        <v>0</v>
      </c>
      <c r="T14" s="49" t="str">
        <f t="shared" si="3"/>
        <v xml:space="preserve"> </v>
      </c>
      <c r="U14" s="90"/>
      <c r="V14" s="45" t="s">
        <v>37</v>
      </c>
    </row>
    <row r="15" spans="1:22" ht="155.25" customHeight="1" thickBot="1" x14ac:dyDescent="0.35">
      <c r="A15" s="26"/>
      <c r="B15" s="58">
        <v>9</v>
      </c>
      <c r="C15" s="69" t="s">
        <v>40</v>
      </c>
      <c r="D15" s="59">
        <v>3</v>
      </c>
      <c r="E15" s="60" t="s">
        <v>15</v>
      </c>
      <c r="F15" s="70" t="s">
        <v>51</v>
      </c>
      <c r="G15" s="108"/>
      <c r="H15" s="88"/>
      <c r="I15" s="100"/>
      <c r="J15" s="103"/>
      <c r="K15" s="97"/>
      <c r="L15" s="91"/>
      <c r="M15" s="105"/>
      <c r="N15" s="105"/>
      <c r="O15" s="94"/>
      <c r="P15" s="61">
        <f>D15*Q15</f>
        <v>26100</v>
      </c>
      <c r="Q15" s="62">
        <v>8700</v>
      </c>
      <c r="R15" s="111"/>
      <c r="S15" s="63">
        <f>D15*R15</f>
        <v>0</v>
      </c>
      <c r="T15" s="64" t="str">
        <f t="shared" ref="T15" si="4">IF(ISNUMBER(R15), IF(R15&gt;Q15,"NEVYHOVUJE","VYHOVUJE")," ")</f>
        <v xml:space="preserve"> </v>
      </c>
      <c r="U15" s="91"/>
      <c r="V15" s="60" t="s">
        <v>14</v>
      </c>
    </row>
    <row r="16" spans="1:22" ht="13.5" customHeight="1" thickTop="1" thickBot="1" x14ac:dyDescent="0.35">
      <c r="C16" s="5"/>
      <c r="D16" s="5"/>
      <c r="E16" s="5"/>
      <c r="F16" s="5"/>
      <c r="G16" s="5"/>
      <c r="H16" s="5"/>
      <c r="I16" s="5"/>
      <c r="J16" s="5"/>
      <c r="N16" s="5"/>
      <c r="O16" s="5"/>
      <c r="P16" s="5"/>
      <c r="S16" s="40"/>
    </row>
    <row r="17" spans="2:22" ht="60" customHeight="1" thickTop="1" thickBot="1" x14ac:dyDescent="0.35">
      <c r="B17" s="81" t="s">
        <v>31</v>
      </c>
      <c r="C17" s="82"/>
      <c r="D17" s="82"/>
      <c r="E17" s="82"/>
      <c r="F17" s="82"/>
      <c r="G17" s="82"/>
      <c r="H17" s="72"/>
      <c r="I17" s="27"/>
      <c r="J17" s="27"/>
      <c r="K17" s="27"/>
      <c r="L17" s="28"/>
      <c r="M17" s="8"/>
      <c r="N17" s="8"/>
      <c r="O17" s="29"/>
      <c r="P17" s="29"/>
      <c r="Q17" s="30" t="s">
        <v>10</v>
      </c>
      <c r="R17" s="83" t="s">
        <v>11</v>
      </c>
      <c r="S17" s="84"/>
      <c r="T17" s="85"/>
      <c r="U17" s="22"/>
      <c r="V17" s="31"/>
    </row>
    <row r="18" spans="2:22" ht="33" customHeight="1" thickTop="1" thickBot="1" x14ac:dyDescent="0.35">
      <c r="B18" s="74" t="s">
        <v>30</v>
      </c>
      <c r="C18" s="75"/>
      <c r="D18" s="75"/>
      <c r="E18" s="75"/>
      <c r="F18" s="75"/>
      <c r="G18" s="75"/>
      <c r="H18" s="71"/>
      <c r="I18" s="32"/>
      <c r="L18" s="12"/>
      <c r="M18" s="12"/>
      <c r="N18" s="12"/>
      <c r="O18" s="33"/>
      <c r="P18" s="33"/>
      <c r="Q18" s="34">
        <f>SUM(P7:P15)</f>
        <v>481100</v>
      </c>
      <c r="R18" s="76">
        <f>SUM(S7:S15)</f>
        <v>0</v>
      </c>
      <c r="S18" s="77"/>
      <c r="T18" s="78"/>
    </row>
    <row r="19" spans="2:22" ht="14.25" customHeight="1" thickTop="1" x14ac:dyDescent="0.3"/>
    <row r="20" spans="2:22" ht="14.25" customHeight="1" x14ac:dyDescent="0.3"/>
    <row r="21" spans="2:22" ht="14.25" customHeight="1" x14ac:dyDescent="0.3"/>
    <row r="22" spans="2:22" ht="14.25" customHeight="1" x14ac:dyDescent="0.3"/>
    <row r="23" spans="2:22" ht="14.25" customHeight="1" x14ac:dyDescent="0.3"/>
    <row r="24" spans="2:22" ht="14.25" customHeight="1" x14ac:dyDescent="0.3"/>
    <row r="25" spans="2:22" ht="14.25" customHeight="1" x14ac:dyDescent="0.3"/>
    <row r="26" spans="2:22" ht="14.25" customHeight="1" x14ac:dyDescent="0.3"/>
    <row r="27" spans="2:22" ht="14.25" customHeight="1" x14ac:dyDescent="0.3"/>
    <row r="28" spans="2:22" ht="14.25" customHeight="1" x14ac:dyDescent="0.3"/>
    <row r="29" spans="2:22" ht="14.25" customHeight="1" x14ac:dyDescent="0.3"/>
    <row r="30" spans="2:22" ht="14.25" customHeight="1" x14ac:dyDescent="0.3"/>
    <row r="31" spans="2:22" ht="14.25" customHeight="1" x14ac:dyDescent="0.3"/>
    <row r="32" spans="2:22" ht="14.25" customHeight="1" x14ac:dyDescent="0.3"/>
    <row r="33" ht="14.25" customHeight="1" x14ac:dyDescent="0.3"/>
    <row r="34" ht="14.25" customHeight="1" x14ac:dyDescent="0.3"/>
    <row r="35" ht="14.25" customHeight="1" x14ac:dyDescent="0.3"/>
    <row r="36" ht="14.25" customHeight="1" x14ac:dyDescent="0.3"/>
    <row r="37" ht="14.25" customHeight="1" x14ac:dyDescent="0.3"/>
    <row r="38" ht="14.25" customHeight="1" x14ac:dyDescent="0.3"/>
    <row r="39" ht="14.25" customHeight="1" x14ac:dyDescent="0.3"/>
    <row r="40" ht="14.25" customHeight="1" x14ac:dyDescent="0.3"/>
    <row r="41" ht="14.25" customHeight="1" x14ac:dyDescent="0.3"/>
    <row r="42" ht="14.25" customHeight="1" x14ac:dyDescent="0.3"/>
    <row r="43" ht="14.25" customHeight="1" x14ac:dyDescent="0.3"/>
    <row r="44" ht="14.25" customHeight="1" x14ac:dyDescent="0.3"/>
    <row r="45" ht="14.25" customHeight="1" x14ac:dyDescent="0.3"/>
    <row r="46" ht="14.25" customHeight="1" x14ac:dyDescent="0.3"/>
    <row r="47" ht="14.25" customHeight="1" x14ac:dyDescent="0.3"/>
    <row r="48" ht="14.25" customHeight="1" x14ac:dyDescent="0.3"/>
    <row r="49" ht="14.25" customHeight="1" x14ac:dyDescent="0.3"/>
    <row r="50" ht="14.25" customHeight="1" x14ac:dyDescent="0.3"/>
    <row r="51" ht="14.25" customHeight="1" x14ac:dyDescent="0.3"/>
    <row r="52" ht="14.25" customHeight="1" x14ac:dyDescent="0.3"/>
    <row r="53" ht="14.25" customHeight="1" x14ac:dyDescent="0.3"/>
    <row r="54" ht="14.25" customHeight="1" x14ac:dyDescent="0.3"/>
    <row r="55" ht="14.25" customHeight="1" x14ac:dyDescent="0.3"/>
    <row r="56" ht="14.25" customHeight="1" x14ac:dyDescent="0.3"/>
    <row r="57" ht="14.25" customHeight="1" x14ac:dyDescent="0.3"/>
    <row r="58" ht="14.25" customHeight="1" x14ac:dyDescent="0.3"/>
    <row r="59" ht="14.25" customHeight="1" x14ac:dyDescent="0.3"/>
    <row r="60" ht="14.25" customHeight="1" x14ac:dyDescent="0.3"/>
    <row r="61" ht="14.25" customHeight="1" x14ac:dyDescent="0.3"/>
    <row r="62" ht="14.25" customHeight="1" x14ac:dyDescent="0.3"/>
    <row r="63" ht="14.25" customHeight="1" x14ac:dyDescent="0.3"/>
    <row r="64" ht="14.25" customHeight="1" x14ac:dyDescent="0.3"/>
    <row r="65" ht="14.25" customHeight="1" x14ac:dyDescent="0.3"/>
    <row r="66" ht="14.25" customHeight="1" x14ac:dyDescent="0.3"/>
    <row r="67" ht="14.25" customHeight="1" x14ac:dyDescent="0.3"/>
    <row r="68" ht="14.25" customHeight="1" x14ac:dyDescent="0.3"/>
    <row r="69" ht="14.25" customHeight="1" x14ac:dyDescent="0.3"/>
    <row r="70" ht="14.25" customHeight="1" x14ac:dyDescent="0.3"/>
    <row r="71" ht="14.25" customHeight="1" x14ac:dyDescent="0.3"/>
    <row r="72" ht="14.25" customHeight="1" x14ac:dyDescent="0.3"/>
    <row r="73" ht="14.25" customHeight="1" x14ac:dyDescent="0.3"/>
    <row r="74" ht="14.25" customHeight="1" x14ac:dyDescent="0.3"/>
    <row r="75" ht="14.25" customHeight="1" x14ac:dyDescent="0.3"/>
    <row r="76" ht="14.25" customHeight="1" x14ac:dyDescent="0.3"/>
    <row r="77" ht="14.25" customHeight="1" x14ac:dyDescent="0.3"/>
    <row r="78" ht="14.25" customHeight="1" x14ac:dyDescent="0.3"/>
    <row r="79" ht="14.25" customHeight="1" x14ac:dyDescent="0.3"/>
    <row r="80" ht="14.25" customHeight="1" x14ac:dyDescent="0.3"/>
    <row r="81" ht="14.25" customHeight="1" x14ac:dyDescent="0.3"/>
    <row r="82" ht="14.25" customHeight="1" x14ac:dyDescent="0.3"/>
    <row r="83" ht="14.25" customHeight="1" x14ac:dyDescent="0.3"/>
    <row r="84" ht="14.25" customHeight="1" x14ac:dyDescent="0.3"/>
    <row r="85" ht="14.25" customHeight="1" x14ac:dyDescent="0.3"/>
    <row r="86" ht="14.25" customHeight="1" x14ac:dyDescent="0.3"/>
    <row r="87" ht="14.25" customHeight="1" x14ac:dyDescent="0.3"/>
    <row r="88" ht="14.25" customHeight="1" x14ac:dyDescent="0.3"/>
    <row r="89" ht="14.25" customHeight="1" x14ac:dyDescent="0.3"/>
    <row r="90" ht="14.25" customHeight="1" x14ac:dyDescent="0.3"/>
    <row r="91" ht="14.25" customHeight="1" x14ac:dyDescent="0.3"/>
    <row r="92" ht="14.25" customHeight="1" x14ac:dyDescent="0.3"/>
    <row r="93" ht="14.25" customHeight="1" x14ac:dyDescent="0.3"/>
    <row r="94" ht="14.25" customHeight="1" x14ac:dyDescent="0.3"/>
    <row r="95" ht="14.25" customHeight="1" x14ac:dyDescent="0.3"/>
    <row r="96" ht="14.25" customHeight="1" x14ac:dyDescent="0.3"/>
    <row r="97" ht="14.25" customHeight="1" x14ac:dyDescent="0.3"/>
    <row r="98" ht="14.25" customHeight="1" x14ac:dyDescent="0.3"/>
    <row r="99" ht="14.25" customHeight="1" x14ac:dyDescent="0.3"/>
    <row r="100" ht="14.25" customHeight="1" x14ac:dyDescent="0.3"/>
    <row r="101" ht="14.25" customHeight="1" x14ac:dyDescent="0.3"/>
    <row r="102" ht="14.25" customHeight="1" x14ac:dyDescent="0.3"/>
    <row r="103" ht="14.25" customHeight="1" x14ac:dyDescent="0.3"/>
    <row r="104" ht="14.25" customHeight="1" x14ac:dyDescent="0.3"/>
    <row r="105" ht="14.25" customHeight="1" x14ac:dyDescent="0.3"/>
    <row r="106" ht="14.25" customHeight="1" x14ac:dyDescent="0.3"/>
    <row r="107" ht="14.25" customHeight="1" x14ac:dyDescent="0.3"/>
    <row r="108" ht="14.25" customHeight="1" x14ac:dyDescent="0.3"/>
    <row r="109" ht="14.25" customHeight="1" x14ac:dyDescent="0.3"/>
    <row r="110" ht="14.25" customHeight="1" x14ac:dyDescent="0.3"/>
    <row r="111" ht="14.25" customHeight="1" x14ac:dyDescent="0.3"/>
    <row r="112" ht="14.25" customHeight="1" x14ac:dyDescent="0.3"/>
    <row r="113" ht="14.25" customHeight="1" x14ac:dyDescent="0.3"/>
    <row r="114" ht="14.25" customHeight="1" x14ac:dyDescent="0.3"/>
    <row r="115" ht="14.25" customHeight="1" x14ac:dyDescent="0.3"/>
    <row r="116" ht="14.25" customHeight="1" x14ac:dyDescent="0.3"/>
    <row r="117" ht="14.25" customHeight="1" x14ac:dyDescent="0.3"/>
    <row r="118" ht="14.25" customHeight="1" x14ac:dyDescent="0.3"/>
    <row r="119" ht="14.25" customHeight="1" x14ac:dyDescent="0.3"/>
    <row r="120" ht="14.25" customHeight="1" x14ac:dyDescent="0.3"/>
    <row r="121" ht="14.25" customHeight="1" x14ac:dyDescent="0.3"/>
    <row r="122" ht="14.25" customHeight="1" x14ac:dyDescent="0.3"/>
    <row r="123" ht="14.25" customHeight="1" x14ac:dyDescent="0.3"/>
    <row r="124" ht="14.25" customHeight="1" x14ac:dyDescent="0.3"/>
    <row r="125" ht="14.25" customHeight="1" x14ac:dyDescent="0.3"/>
    <row r="126" ht="14.25" customHeight="1" x14ac:dyDescent="0.3"/>
    <row r="127" ht="14.25" customHeight="1" x14ac:dyDescent="0.3"/>
    <row r="128" ht="14.25" customHeight="1" x14ac:dyDescent="0.3"/>
    <row r="129" ht="14.25" customHeight="1" x14ac:dyDescent="0.3"/>
    <row r="130" ht="14.25" customHeight="1" x14ac:dyDescent="0.3"/>
    <row r="131" ht="14.25" customHeight="1" x14ac:dyDescent="0.3"/>
    <row r="132" ht="14.25" customHeight="1" x14ac:dyDescent="0.3"/>
    <row r="133" ht="14.25" customHeight="1" x14ac:dyDescent="0.3"/>
    <row r="134" ht="14.25" customHeight="1" x14ac:dyDescent="0.3"/>
    <row r="135" ht="14.25" customHeight="1" x14ac:dyDescent="0.3"/>
    <row r="136" ht="14.25" customHeight="1" x14ac:dyDescent="0.3"/>
    <row r="137" ht="14.25" customHeight="1" x14ac:dyDescent="0.3"/>
    <row r="138" ht="14.25" customHeight="1" x14ac:dyDescent="0.3"/>
    <row r="139" ht="14.25" customHeight="1" x14ac:dyDescent="0.3"/>
    <row r="140" ht="14.25" customHeight="1" x14ac:dyDescent="0.3"/>
    <row r="141" ht="14.25" customHeight="1" x14ac:dyDescent="0.3"/>
    <row r="142" ht="14.25" customHeight="1" x14ac:dyDescent="0.3"/>
    <row r="143" ht="14.25" customHeight="1" x14ac:dyDescent="0.3"/>
    <row r="144" ht="14.25" customHeight="1" x14ac:dyDescent="0.3"/>
    <row r="145" ht="14.25" customHeight="1" x14ac:dyDescent="0.3"/>
    <row r="146" ht="14.25" customHeight="1" x14ac:dyDescent="0.3"/>
    <row r="147" ht="14.25" customHeight="1" x14ac:dyDescent="0.3"/>
    <row r="148" ht="14.25" customHeight="1" x14ac:dyDescent="0.3"/>
    <row r="149" ht="14.25" customHeight="1" x14ac:dyDescent="0.3"/>
    <row r="150" ht="14.25" customHeight="1" x14ac:dyDescent="0.3"/>
    <row r="151" ht="14.25" customHeight="1" x14ac:dyDescent="0.3"/>
    <row r="152" ht="14.25" customHeight="1" x14ac:dyDescent="0.3"/>
    <row r="153" ht="14.25" customHeight="1" x14ac:dyDescent="0.3"/>
    <row r="154" ht="14.25" customHeight="1" x14ac:dyDescent="0.3"/>
    <row r="155" ht="14.25" customHeight="1" x14ac:dyDescent="0.3"/>
    <row r="156" ht="14.25" customHeight="1" x14ac:dyDescent="0.3"/>
    <row r="157" ht="14.25" customHeight="1" x14ac:dyDescent="0.3"/>
    <row r="158" ht="14.25" customHeight="1" x14ac:dyDescent="0.3"/>
    <row r="159" ht="14.25" customHeight="1" x14ac:dyDescent="0.3"/>
    <row r="160" ht="14.25" customHeight="1" x14ac:dyDescent="0.3"/>
    <row r="161" ht="14.25" customHeight="1" x14ac:dyDescent="0.3"/>
    <row r="162" ht="14.25" customHeight="1" x14ac:dyDescent="0.3"/>
    <row r="163" ht="14.25" customHeight="1" x14ac:dyDescent="0.3"/>
    <row r="164" ht="14.25" customHeight="1" x14ac:dyDescent="0.3"/>
    <row r="165" ht="14.25" customHeight="1" x14ac:dyDescent="0.3"/>
  </sheetData>
  <sheetProtection algorithmName="SHA-512" hashValue="odzK7kAojmMZmkqelHLD3VczkyhMEjCTpfTE9Sd5yGEVneyJ9z6GBDY5v+e0CLTaRK0+I7tjt4RD1BfZyGL2gg==" saltValue="8SzhZj6BWRMrRGu2QKuBOw==" spinCount="100000" sheet="1" objects="1" scenarios="1"/>
  <mergeCells count="14">
    <mergeCell ref="U7:U15"/>
    <mergeCell ref="O7:O15"/>
    <mergeCell ref="K7:K15"/>
    <mergeCell ref="L7:L15"/>
    <mergeCell ref="M7:M15"/>
    <mergeCell ref="N7:N15"/>
    <mergeCell ref="B18:G18"/>
    <mergeCell ref="R18:T18"/>
    <mergeCell ref="B1:D1"/>
    <mergeCell ref="B17:G17"/>
    <mergeCell ref="R17:T17"/>
    <mergeCell ref="H7:H15"/>
    <mergeCell ref="I7:I15"/>
    <mergeCell ref="J7:J15"/>
  </mergeCells>
  <conditionalFormatting sqref="D7:D15">
    <cfRule type="containsBlanks" dxfId="7" priority="51">
      <formula>LEN(TRIM(D7))=0</formula>
    </cfRule>
  </conditionalFormatting>
  <conditionalFormatting sqref="T7:T15">
    <cfRule type="cellIs" dxfId="6" priority="43" operator="equal">
      <formula>"VYHOVUJE"</formula>
    </cfRule>
  </conditionalFormatting>
  <conditionalFormatting sqref="T7:T15">
    <cfRule type="cellIs" dxfId="5" priority="42" operator="equal">
      <formula>"NEVYHOVUJE"</formula>
    </cfRule>
  </conditionalFormatting>
  <conditionalFormatting sqref="G7:G15 R7:R15">
    <cfRule type="containsBlanks" dxfId="4" priority="23">
      <formula>LEN(TRIM(G7))=0</formula>
    </cfRule>
  </conditionalFormatting>
  <conditionalFormatting sqref="G7:G15">
    <cfRule type="containsBlanks" dxfId="3" priority="22">
      <formula>LEN(TRIM(G7))=0</formula>
    </cfRule>
  </conditionalFormatting>
  <conditionalFormatting sqref="G7:G15 R7:R15">
    <cfRule type="notContainsBlanks" dxfId="2" priority="21">
      <formula>LEN(TRIM(G7))&gt;0</formula>
    </cfRule>
  </conditionalFormatting>
  <conditionalFormatting sqref="G7:G15 R7:R15">
    <cfRule type="notContainsBlanks" dxfId="1" priority="20">
      <formula>LEN(TRIM(G7))&gt;0</formula>
    </cfRule>
  </conditionalFormatting>
  <conditionalFormatting sqref="G7:G15">
    <cfRule type="notContainsBlanks" dxfId="0" priority="19">
      <formula>LEN(TRIM(G7))&gt;0</formula>
    </cfRule>
  </conditionalFormatting>
  <dataValidations count="2">
    <dataValidation type="list" allowBlank="1" showInputMessage="1" showErrorMessage="1" sqref="J7" xr:uid="{CBD82B4A-4556-4BD8-97B1-6493B60EABDA}">
      <formula1>"ANO,NE"</formula1>
    </dataValidation>
    <dataValidation type="list" showInputMessage="1" showErrorMessage="1" sqref="E7:E15" xr:uid="{00000000-0002-0000-0000-000001000000}">
      <formula1>"ks,bal,sada,"</formula1>
    </dataValidation>
  </dataValidations>
  <pageMargins left="7.874015748031496E-2" right="0.11811023622047245" top="0.35433070866141736" bottom="0.35433070866141736" header="0.31496062992125984" footer="0.31496062992125984"/>
  <pageSetup paperSize="9" scale="26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V7:V15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revision>1</cp:revision>
  <cp:lastPrinted>2021-04-14T06:29:12Z</cp:lastPrinted>
  <dcterms:created xsi:type="dcterms:W3CDTF">2014-03-05T12:43:32Z</dcterms:created>
  <dcterms:modified xsi:type="dcterms:W3CDTF">2021-06-09T11:45:41Z</dcterms:modified>
</cp:coreProperties>
</file>