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 updateLinks="never"/>
  <bookViews>
    <workbookView xWindow="0" yWindow="0" windowWidth="23040" windowHeight="9060" tabRatio="778" activeTab="0"/>
  </bookViews>
  <sheets>
    <sheet name="Výpočetní technika" sheetId="1" r:id="rId1"/>
  </sheets>
  <externalReferences>
    <externalReference r:id="rId4"/>
  </externalReferences>
  <definedNames>
    <definedName name="_xlnm.Print_Area" localSheetId="0">'Výpočetní technika'!$B$1:$T$43</definedName>
  </definedNames>
  <calcPr calcId="191029"/>
</workbook>
</file>

<file path=xl/sharedStrings.xml><?xml version="1.0" encoding="utf-8"?>
<sst xmlns="http://schemas.openxmlformats.org/spreadsheetml/2006/main" count="177" uniqueCount="95">
  <si>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</si>
  <si>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</si>
  <si>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</si>
  <si>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</si>
  <si>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</si>
  <si>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</si>
  <si>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</si>
  <si>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</si>
  <si>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</si>
  <si>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</si>
  <si>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</si>
  <si>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</si>
  <si>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>30234600-4 - Flash paměť</t>
  </si>
  <si>
    <t>30236110-6 - Paměť RAM</t>
  </si>
  <si>
    <t xml:space="preserve">30237000-9 - Součásti, příslušenství a doplňky pro počítače </t>
  </si>
  <si>
    <t>30237132-3 - Rozhraní USB (univerzální sériová sběrnice)</t>
  </si>
  <si>
    <t>32570000-9 - Komunikační zařízení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</si>
  <si>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</si>
  <si>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</si>
  <si>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</si>
  <si>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</si>
  <si>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</si>
  <si>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</si>
  <si>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</si>
  <si>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</si>
  <si>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</si>
  <si>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</si>
  <si>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</si>
  <si>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</si>
  <si>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</si>
  <si>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</si>
  <si>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</si>
  <si>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</si>
  <si>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</si>
  <si>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</si>
  <si>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</si>
  <si>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</si>
  <si>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</si>
  <si>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60 měsíců.</t>
  </si>
  <si>
    <t xml:space="preserve">Příloha č. 2 Kupní smlouvy - technická specifikace
Výpočetní technika (III.) 046 - 2021 </t>
  </si>
  <si>
    <t>SSD disk</t>
  </si>
  <si>
    <t>Baterie do notebooku</t>
  </si>
  <si>
    <t>Paměť do notebooku</t>
  </si>
  <si>
    <t>Zdroj</t>
  </si>
  <si>
    <t>Disk</t>
  </si>
  <si>
    <t>PC ventilátor 140x140 mm</t>
  </si>
  <si>
    <t>PC ventilátor 120x120 mm</t>
  </si>
  <si>
    <t>Milan Mašek, 
Tel.: 728 099 999,
37763 8418</t>
  </si>
  <si>
    <t>Univerzitní 22,
301 00 Plzeň,
Fakulta strojní -
Katedra průmyslového inženýrství a managementu,
místnost UL 301</t>
  </si>
  <si>
    <t>Kapacita min. 1TB.
Formát 2,5".
Rozhraní: SATA 6Gb/s.
Náhodné čtení/zápis min. 95 000/90 000 IOPS.
Záruka min. 5let.</t>
  </si>
  <si>
    <t>Kompatibilní s notebookem HP 8540W.</t>
  </si>
  <si>
    <t>Kompatibilní s notebookem Dell Latitude E6520.</t>
  </si>
  <si>
    <t>Kapacita min. 250GB.
Formát 2,5".
Rozhraní: SATA 6Gb/s.
Náhodné čtení/zápis min. 95 000/90 000 IOPS.
Záruka min. 5let.</t>
  </si>
  <si>
    <t>Výkon min. 550W, certifikace 80 Plus Bronze.
Záruka min. 5let.</t>
  </si>
  <si>
    <t>Kapacita min. 4TB.
Formát 3,5".
Rozhraní: SATA 6Gb/s.
Typ zápisu: CMR.
Rychlost otáčení ploten: min. 5900ot.
Optimalizace pro NAS.
Záruka min. 3 roky.</t>
  </si>
  <si>
    <t>3pin, otáčky větráku (ot/min): 1 000, LLS ložiska, průtok vzduchu min. 68 CFM, hlučnost max. 19 dB(a).</t>
  </si>
  <si>
    <t>Propojovací kabel USB-A(M) - USB-C(M)</t>
  </si>
  <si>
    <t>Délka 0,5 m, rychlost nabíjení min. 3A.</t>
  </si>
  <si>
    <t>4pin, průtok vzduchu min. 87 CFM, hlučnost max. 33 dB(A).</t>
  </si>
  <si>
    <t xml:space="preserve">Kapacita min. 500GB.
Formát 2,5".
Rozhraní: SATA 6Gb/s.
Náhodné čtení/zápis min. 95 000/90 000 IOPS.
Záruka min. 5 let. </t>
  </si>
  <si>
    <t>Záruka na zboží min. 36 měsíců.</t>
  </si>
  <si>
    <t>Bezdrátový set klávesnice a myši</t>
  </si>
  <si>
    <t>Petra Peckertová,
Tel.: 37763 4601</t>
  </si>
  <si>
    <t>Univerzitní 8, 
301 00 Plzeň,
 Fakulta elektrotechnická -
Katedra elektrotechniky a počítačového modelování,
místnost EK 618</t>
  </si>
  <si>
    <t>Operační paměť</t>
  </si>
  <si>
    <t>Napájecí adaptér</t>
  </si>
  <si>
    <t>Ing. Pavel Hájek, Ph.D.,
Tel.: 735 713 955,
37763 9208</t>
  </si>
  <si>
    <t>Technická 8,
301 00 Plzeň,
Fakulta aplikovaných věd -
Katedra geomatiky,
místnost UN 635</t>
  </si>
  <si>
    <t>Kapacita min. 16 GB RAM, 3200 MHz, DDR4 SO-DIMM.
Časování: CL22.
Plně kompatibilní s Lenovo ThinkPad T14 Gen 1.
Záruka min. 5 let.</t>
  </si>
  <si>
    <t>Kapacita min. 1TB.
Technologie SSD.
Formát M.2 2280, PCIe-NVMe.
Pamět disku TLC.
Rychlost čtení alespoň 7000 MB/s.
Rychlost zápisu alespoň 5000 MB/s.
Životnost alespoň 600 TBW.
Plně kompatibilní s Lenovo ThinkPad T14 Gen 1.
Záruka min. 5 let.</t>
  </si>
  <si>
    <t>Kapacita min. 2TB.
Technologie SSD.
Formát M.2 2280, PCIe-NVMe.
Pamět disku TLC.
Rychlost čtení alespoň 7000 MB/s.
Rychlost zápisu alespoň 5000 MB/s.
Životnost alespoň 1200 TBW.
Plně kompatibilní s Lenovo ThinkPad T14 Gen 1.
Záruka min. 5 let.</t>
  </si>
  <si>
    <t>Napájecí adaptér pro Lenovo ThinkPad T14 Gen 1, USB-C 65W AC Adapter.</t>
  </si>
  <si>
    <t>ANO</t>
  </si>
  <si>
    <t>TRAFFO CK01000096</t>
  </si>
  <si>
    <r>
      <t xml:space="preserve">Kapacita min. 1TB.
Technologie SSD.
Formát M.2 2280, PCIe-NVMe.
Pamět disku TLC.
Rychlost čtení alespoň 7000 MB/s.
Rychlost zápisu alespoň 5000 MB/s.
Životnost alespoň 600 TBW.
Plně kompatibilní s Lenovo ThinkPad T14 Gen 1.
Záruka min. 5 let.
</t>
    </r>
    <r>
      <rPr>
        <i/>
        <sz val="11"/>
        <color theme="1"/>
        <rFont val="Calibri"/>
        <family val="2"/>
        <scheme val="minor"/>
      </rPr>
      <t xml:space="preserve">
Pozn:. popis disku shodný s pol.č. 14 - rozdělení z důvodu samostatné faktury.</t>
    </r>
  </si>
  <si>
    <r>
      <t xml:space="preserve">Kapacita min. 16 GB RAM, 3200 MHz, DDR4 SO-DIMM.
Časování: CL22.
Plně kompatibilní s Lenovo ThinkPad T14 Gen 1.
Záruka min. 5 let.
</t>
    </r>
    <r>
      <rPr>
        <i/>
        <sz val="11"/>
        <color theme="1"/>
        <rFont val="Calibri"/>
        <family val="2"/>
        <scheme val="minor"/>
      </rPr>
      <t>Pozn:. popis RAM shodný s pol.č. 13 - rozdělení z důvodu samostatné faktury.</t>
    </r>
  </si>
  <si>
    <t>21-13713S_Odhady nejistot-GACR</t>
  </si>
  <si>
    <t>Kapacita min. 32 GB RAM, 3200 MHz, DDR4 SO-DIMM.
Časování: CL22.
Plně kompatibilní s Lenovo ThinkPad T14 Gen 1.
Záruka min. 5 let.</t>
  </si>
  <si>
    <r>
      <t xml:space="preserve">Napájecí adaptér pro Lenovo ThinkPad T14 Gen 1, USB-C 65W AC Adapter.
</t>
    </r>
    <r>
      <rPr>
        <i/>
        <sz val="11"/>
        <color theme="1"/>
        <rFont val="Calibri"/>
        <family val="2"/>
        <scheme val="minor"/>
      </rPr>
      <t>Pozn:. popis disku shodný s pol.č. 16 - rozdělení z důvodu samostatné faktury.</t>
    </r>
  </si>
  <si>
    <t>HDMI Video Splitter 1 =&gt; 2 portů, s externím napájecím zdrojem,</t>
  </si>
  <si>
    <t>Ing. Jaroslav Toninger,
Tel.: 606 665 162,
Tel.: 37763 2029</t>
  </si>
  <si>
    <t>Technická 8, 
301 00 Plzeň,
Fakulta aplikovaných věd - Děkanát,
místnost UC 133</t>
  </si>
  <si>
    <t>Paměť RAM DDR3 4GB</t>
  </si>
  <si>
    <t>Operační paměť RAM 4GB DDR3, 1x4GB 1600MHz, PC3-12800, alespoň CL11, napětí 1.5 V.</t>
  </si>
  <si>
    <t xml:space="preserve">Datový kabel SATA </t>
  </si>
  <si>
    <t>Datový kabel SATA, pro pevné disky minimálně 1.5/3.0 GBit/s, délka minimálně 50cm.</t>
  </si>
  <si>
    <t>Redukce USB na USB-C</t>
  </si>
  <si>
    <t>Konektor USB-A - male na USB-C 3.1 -female. Standard USB 3.2 Gen.1.</t>
  </si>
  <si>
    <t>Rozdělení signálu HDMI z jednoho vstupu na dva výstupy, podmínkou je současné zobrazení na obou připojených monitorech.
Rozhraní: vstup: 1 x HDMI socket (Type A) / v Výstup: 2 x HDMI socket (Type A), 
kompatibilní s rozhraním HDMI 1.4a. je přes něj možné přenášet obraz i zvuk.
Podporuje rozlišení  minimálně 480i, 480p, 720i, 720p, 1080i, 1080p a 2160p.
Obsahuje aktivní zesilovač pro možnost připojení kabelů do délky až 15m.
Součástí balení je  napájecí adaptér na 230V.</t>
  </si>
  <si>
    <t>Datový kabel prodlužovací, 5 m, male konektory: 1× USB-A (USB 3.2 Gen 1), female konektory: 1× USB-A (USB 3.2 Gen 1).
Rovné zakončení.
Stíněný.
Přenosovou rychlost až 5 Gbps.</t>
  </si>
  <si>
    <t>Prodlužovací kabel USB 3,0 délka 5m</t>
  </si>
  <si>
    <t>SSD disk
Rozhraní: SATA 6Gb/s.
Formát disku: 2,5".
Kapacita: min. 500 GB.
Sekvenční čtení: min. 550 MB/sec.
Sekvenční zápis: min. 510 MB/sec.
Životnost min.: 200TBW.
Záruka min. 60 měsíců.</t>
  </si>
  <si>
    <t>Min. 4GB DDR3 1333MHz, CL9 nebo lepší, kompatibilní s notebookem Dell Latitude E6520.</t>
  </si>
  <si>
    <t xml:space="preserve"> SSD 500GB</t>
  </si>
  <si>
    <r>
      <t xml:space="preserve">Bezdrátová CZ klávesnice s nízkým profilem, plnou velikostí a s nastavitelným sklonem minimálně o 8 stupňů. 
Klávesy klenutého tvaru se zaoblenými hranami, tiché, téměř nehlučné pro ruce s vysokou možnou rychlostí psaní. 
Integrované multimediální klávesy pro vypnutí/zapnutí zvuku stiskem jedné klávesy a další. 
Bezdrátová minimálně třítlačítková myš s laserovým či </t>
    </r>
    <r>
      <rPr>
        <sz val="11"/>
        <color rgb="FFFF0000"/>
        <rFont val="Calibri"/>
        <family val="2"/>
        <scheme val="minor"/>
      </rPr>
      <t>otpickým</t>
    </r>
    <r>
      <rPr>
        <sz val="11"/>
        <color theme="1"/>
        <rFont val="Calibri"/>
        <family val="2"/>
        <scheme val="minor"/>
      </rPr>
      <t xml:space="preserve"> snímačem zajišťující plynulou práci bez zasekávání kurzoru, min 1000 DPI.
Myš i klávesnice vybavené bezdrátovou technologií na frekvenci 2,4GHz s počítačem komunikující pomocí miniaturního přijímače určeného pro rozhraní USB.
Napájení pomocí AA nebo AAA baterií, které vydrží napájet klávesnici nejméně tři roky a myš minimálně jeden rok.
Podporované operační systémy: min. Windows 10 nebo vyšší, Mac OS X 10.4 nebo vyšší, Chrome 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</si>
</sst>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3" fontId="0" fillId="4" borderId="2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3" fontId="0" fillId="4" borderId="21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 indent="1"/>
    </xf>
    <xf numFmtId="164" fontId="0" fillId="5" borderId="22" xfId="0" applyNumberFormat="1" applyFill="1" applyBorder="1" applyAlignment="1">
      <alignment horizontal="right" vertical="center" indent="1"/>
    </xf>
    <xf numFmtId="165" fontId="0" fillId="0" borderId="22" xfId="0" applyNumberFormat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5" fillId="7" borderId="16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125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95250</xdr:colOff>
      <xdr:row>93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126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128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19050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95250</xdr:colOff>
      <xdr:row>198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95250</xdr:colOff>
      <xdr:row>204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95250</xdr:colOff>
      <xdr:row>205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95250</xdr:colOff>
      <xdr:row>206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95250</xdr:colOff>
      <xdr:row>207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95250</xdr:colOff>
      <xdr:row>208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95250</xdr:colOff>
      <xdr:row>209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95250</xdr:colOff>
      <xdr:row>210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95250</xdr:colOff>
      <xdr:row>102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19050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19050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19050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19050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79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19050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9525</xdr:rowOff>
    </xdr:from>
    <xdr:to>
      <xdr:col>22</xdr:col>
      <xdr:colOff>190500</xdr:colOff>
      <xdr:row>92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4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91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19050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180975</xdr:rowOff>
    </xdr:from>
    <xdr:to>
      <xdr:col>22</xdr:col>
      <xdr:colOff>190500</xdr:colOff>
      <xdr:row>99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065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tofo\Documents\1.%20MAGION\obj%205212_0018_21%20DoplnkyNTB_GAC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ní technika"/>
      <sheetName val="SOP_VT"/>
      <sheetName val="CPV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4"/>
  <sheetViews>
    <sheetView tabSelected="1" zoomScale="51" zoomScaleNormal="51" workbookViewId="0" topLeftCell="A1">
      <selection activeCell="F1" sqref="F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54.421875" style="1" customWidth="1"/>
    <col min="4" max="4" width="12.28125" style="2" customWidth="1"/>
    <col min="5" max="5" width="10.57421875" style="3" customWidth="1"/>
    <col min="6" max="6" width="109.8515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38.28125" style="5" customWidth="1"/>
    <col min="12" max="12" width="30.421875" style="5" customWidth="1"/>
    <col min="13" max="13" width="31.8515625" style="5" customWidth="1"/>
    <col min="14" max="14" width="47.00390625" style="4" customWidth="1"/>
    <col min="15" max="15" width="26.00390625" style="4" customWidth="1"/>
    <col min="16" max="16" width="16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9.85156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169" t="s">
        <v>39</v>
      </c>
      <c r="C1" s="170"/>
      <c r="D1" s="170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50"/>
      <c r="E3" s="150"/>
      <c r="F3" s="15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50"/>
      <c r="E4" s="150"/>
      <c r="F4" s="150"/>
      <c r="G4" s="150"/>
      <c r="H4" s="15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79" t="s">
        <v>2</v>
      </c>
      <c r="H5" s="180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18</v>
      </c>
      <c r="D6" s="39" t="s">
        <v>4</v>
      </c>
      <c r="E6" s="39" t="s">
        <v>19</v>
      </c>
      <c r="F6" s="39" t="s">
        <v>20</v>
      </c>
      <c r="G6" s="45" t="s">
        <v>29</v>
      </c>
      <c r="H6" s="46" t="s">
        <v>33</v>
      </c>
      <c r="I6" s="40" t="s">
        <v>21</v>
      </c>
      <c r="J6" s="39" t="s">
        <v>22</v>
      </c>
      <c r="K6" s="39" t="s">
        <v>37</v>
      </c>
      <c r="L6" s="41" t="s">
        <v>23</v>
      </c>
      <c r="M6" s="42" t="s">
        <v>24</v>
      </c>
      <c r="N6" s="41" t="s">
        <v>25</v>
      </c>
      <c r="O6" s="41" t="s">
        <v>30</v>
      </c>
      <c r="P6" s="41" t="s">
        <v>26</v>
      </c>
      <c r="Q6" s="39" t="s">
        <v>5</v>
      </c>
      <c r="R6" s="43" t="s">
        <v>6</v>
      </c>
      <c r="S6" s="151" t="s">
        <v>7</v>
      </c>
      <c r="T6" s="44" t="s">
        <v>8</v>
      </c>
      <c r="U6" s="41" t="s">
        <v>27</v>
      </c>
      <c r="V6" s="41" t="s">
        <v>28</v>
      </c>
    </row>
    <row r="7" spans="1:22" ht="96" customHeight="1" thickTop="1">
      <c r="A7" s="20"/>
      <c r="B7" s="48">
        <v>1</v>
      </c>
      <c r="C7" s="72" t="s">
        <v>40</v>
      </c>
      <c r="D7" s="49">
        <v>1</v>
      </c>
      <c r="E7" s="50" t="s">
        <v>36</v>
      </c>
      <c r="F7" s="83" t="s">
        <v>49</v>
      </c>
      <c r="G7" s="201"/>
      <c r="H7" s="195"/>
      <c r="I7" s="188" t="s">
        <v>31</v>
      </c>
      <c r="J7" s="187" t="s">
        <v>32</v>
      </c>
      <c r="K7" s="187"/>
      <c r="L7" s="84" t="s">
        <v>38</v>
      </c>
      <c r="M7" s="191" t="s">
        <v>47</v>
      </c>
      <c r="N7" s="181" t="s">
        <v>48</v>
      </c>
      <c r="O7" s="192">
        <v>21</v>
      </c>
      <c r="P7" s="51">
        <f>D7*Q7</f>
        <v>2500</v>
      </c>
      <c r="Q7" s="52">
        <v>2500</v>
      </c>
      <c r="R7" s="209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187"/>
      <c r="V7" s="187" t="s">
        <v>14</v>
      </c>
    </row>
    <row r="8" spans="1:22" ht="32.4" customHeight="1">
      <c r="A8" s="20"/>
      <c r="B8" s="64">
        <v>2</v>
      </c>
      <c r="C8" s="65" t="s">
        <v>41</v>
      </c>
      <c r="D8" s="66">
        <v>1</v>
      </c>
      <c r="E8" s="67" t="s">
        <v>36</v>
      </c>
      <c r="F8" s="85" t="s">
        <v>50</v>
      </c>
      <c r="G8" s="202"/>
      <c r="H8" s="196"/>
      <c r="I8" s="189"/>
      <c r="J8" s="158"/>
      <c r="K8" s="158"/>
      <c r="L8" s="153"/>
      <c r="M8" s="182"/>
      <c r="N8" s="182"/>
      <c r="O8" s="164"/>
      <c r="P8" s="68">
        <f>D8*Q8</f>
        <v>1100</v>
      </c>
      <c r="Q8" s="69">
        <v>1100</v>
      </c>
      <c r="R8" s="210"/>
      <c r="S8" s="70">
        <f>D8*R8</f>
        <v>0</v>
      </c>
      <c r="T8" s="71" t="str">
        <f aca="true" t="shared" si="1" ref="T8">IF(ISNUMBER(R8),IF(R8&gt;Q8,"NEVYHOVUJE","VYHOVUJE")," ")</f>
        <v xml:space="preserve"> </v>
      </c>
      <c r="U8" s="158"/>
      <c r="V8" s="158"/>
    </row>
    <row r="9" spans="1:22" ht="32.4" customHeight="1">
      <c r="A9" s="20"/>
      <c r="B9" s="64">
        <v>3</v>
      </c>
      <c r="C9" s="73" t="s">
        <v>41</v>
      </c>
      <c r="D9" s="66">
        <v>1</v>
      </c>
      <c r="E9" s="67" t="s">
        <v>36</v>
      </c>
      <c r="F9" s="85" t="s">
        <v>51</v>
      </c>
      <c r="G9" s="202"/>
      <c r="H9" s="196"/>
      <c r="I9" s="189"/>
      <c r="J9" s="158"/>
      <c r="K9" s="158"/>
      <c r="L9" s="153"/>
      <c r="M9" s="182"/>
      <c r="N9" s="182"/>
      <c r="O9" s="164"/>
      <c r="P9" s="68">
        <f>D9*Q9</f>
        <v>1100</v>
      </c>
      <c r="Q9" s="69">
        <v>1100</v>
      </c>
      <c r="R9" s="210"/>
      <c r="S9" s="70">
        <f>D9*R9</f>
        <v>0</v>
      </c>
      <c r="T9" s="71" t="str">
        <f aca="true" t="shared" si="2" ref="T9:T14">IF(ISNUMBER(R9),IF(R9&gt;Q9,"NEVYHOVUJE","VYHOVUJE")," ")</f>
        <v xml:space="preserve"> </v>
      </c>
      <c r="U9" s="158"/>
      <c r="V9" s="158"/>
    </row>
    <row r="10" spans="1:22" ht="32.4" customHeight="1">
      <c r="A10" s="20"/>
      <c r="B10" s="64">
        <v>4</v>
      </c>
      <c r="C10" s="73" t="s">
        <v>42</v>
      </c>
      <c r="D10" s="66">
        <v>1</v>
      </c>
      <c r="E10" s="67" t="s">
        <v>36</v>
      </c>
      <c r="F10" s="145" t="s">
        <v>92</v>
      </c>
      <c r="G10" s="202"/>
      <c r="H10" s="196"/>
      <c r="I10" s="189"/>
      <c r="J10" s="158"/>
      <c r="K10" s="158"/>
      <c r="L10" s="153"/>
      <c r="M10" s="182"/>
      <c r="N10" s="182"/>
      <c r="O10" s="164"/>
      <c r="P10" s="68">
        <f>D10*Q10</f>
        <v>650</v>
      </c>
      <c r="Q10" s="69">
        <v>650</v>
      </c>
      <c r="R10" s="210"/>
      <c r="S10" s="70">
        <f>D10*R10</f>
        <v>0</v>
      </c>
      <c r="T10" s="71" t="str">
        <f t="shared" si="2"/>
        <v xml:space="preserve"> </v>
      </c>
      <c r="U10" s="158"/>
      <c r="V10" s="158"/>
    </row>
    <row r="11" spans="1:22" ht="95.4" customHeight="1">
      <c r="A11" s="20"/>
      <c r="B11" s="64">
        <v>5</v>
      </c>
      <c r="C11" s="73" t="s">
        <v>40</v>
      </c>
      <c r="D11" s="66">
        <v>1</v>
      </c>
      <c r="E11" s="67" t="s">
        <v>36</v>
      </c>
      <c r="F11" s="85" t="s">
        <v>52</v>
      </c>
      <c r="G11" s="202"/>
      <c r="H11" s="196"/>
      <c r="I11" s="189"/>
      <c r="J11" s="158"/>
      <c r="K11" s="158"/>
      <c r="L11" s="86" t="s">
        <v>38</v>
      </c>
      <c r="M11" s="182"/>
      <c r="N11" s="182"/>
      <c r="O11" s="164"/>
      <c r="P11" s="68">
        <f>D11*Q11</f>
        <v>1150</v>
      </c>
      <c r="Q11" s="69">
        <v>1150</v>
      </c>
      <c r="R11" s="210"/>
      <c r="S11" s="70">
        <f>D11*R11</f>
        <v>0</v>
      </c>
      <c r="T11" s="71" t="str">
        <f t="shared" si="2"/>
        <v xml:space="preserve"> </v>
      </c>
      <c r="U11" s="158"/>
      <c r="V11" s="158"/>
    </row>
    <row r="12" spans="1:22" ht="45" customHeight="1">
      <c r="A12" s="20"/>
      <c r="B12" s="64">
        <v>6</v>
      </c>
      <c r="C12" s="73" t="s">
        <v>43</v>
      </c>
      <c r="D12" s="66">
        <v>2</v>
      </c>
      <c r="E12" s="67" t="s">
        <v>36</v>
      </c>
      <c r="F12" s="85" t="s">
        <v>53</v>
      </c>
      <c r="G12" s="202"/>
      <c r="H12" s="196"/>
      <c r="I12" s="189"/>
      <c r="J12" s="158"/>
      <c r="K12" s="158"/>
      <c r="L12" s="86" t="s">
        <v>38</v>
      </c>
      <c r="M12" s="182"/>
      <c r="N12" s="182"/>
      <c r="O12" s="164"/>
      <c r="P12" s="68">
        <f>D12*Q12</f>
        <v>2200</v>
      </c>
      <c r="Q12" s="69">
        <v>1100</v>
      </c>
      <c r="R12" s="210"/>
      <c r="S12" s="70">
        <f>D12*R12</f>
        <v>0</v>
      </c>
      <c r="T12" s="71" t="str">
        <f t="shared" si="2"/>
        <v xml:space="preserve"> </v>
      </c>
      <c r="U12" s="158"/>
      <c r="V12" s="158"/>
    </row>
    <row r="13" spans="1:22" ht="132.6" customHeight="1">
      <c r="A13" s="20"/>
      <c r="B13" s="64">
        <v>7</v>
      </c>
      <c r="C13" s="73" t="s">
        <v>44</v>
      </c>
      <c r="D13" s="66">
        <v>2</v>
      </c>
      <c r="E13" s="67" t="s">
        <v>36</v>
      </c>
      <c r="F13" s="85" t="s">
        <v>54</v>
      </c>
      <c r="G13" s="202"/>
      <c r="H13" s="196"/>
      <c r="I13" s="189"/>
      <c r="J13" s="158"/>
      <c r="K13" s="158"/>
      <c r="L13" s="90" t="s">
        <v>60</v>
      </c>
      <c r="M13" s="182"/>
      <c r="N13" s="182"/>
      <c r="O13" s="164"/>
      <c r="P13" s="68">
        <f>D13*Q13</f>
        <v>4700</v>
      </c>
      <c r="Q13" s="69">
        <v>2350</v>
      </c>
      <c r="R13" s="210"/>
      <c r="S13" s="70">
        <f>D13*R13</f>
        <v>0</v>
      </c>
      <c r="T13" s="71" t="str">
        <f t="shared" si="2"/>
        <v xml:space="preserve"> </v>
      </c>
      <c r="U13" s="158"/>
      <c r="V13" s="158"/>
    </row>
    <row r="14" spans="1:22" ht="35.4" customHeight="1">
      <c r="A14" s="20"/>
      <c r="B14" s="64">
        <v>8</v>
      </c>
      <c r="C14" s="65" t="s">
        <v>45</v>
      </c>
      <c r="D14" s="66">
        <v>4</v>
      </c>
      <c r="E14" s="67" t="s">
        <v>36</v>
      </c>
      <c r="F14" s="87" t="s">
        <v>55</v>
      </c>
      <c r="G14" s="202"/>
      <c r="H14" s="196"/>
      <c r="I14" s="189"/>
      <c r="J14" s="158"/>
      <c r="K14" s="158"/>
      <c r="L14" s="153"/>
      <c r="M14" s="182"/>
      <c r="N14" s="182"/>
      <c r="O14" s="164"/>
      <c r="P14" s="68">
        <f>D14*Q14</f>
        <v>1280</v>
      </c>
      <c r="Q14" s="69">
        <v>320</v>
      </c>
      <c r="R14" s="210"/>
      <c r="S14" s="70">
        <f>D14*R14</f>
        <v>0</v>
      </c>
      <c r="T14" s="71" t="str">
        <f t="shared" si="2"/>
        <v xml:space="preserve"> </v>
      </c>
      <c r="U14" s="158"/>
      <c r="V14" s="158"/>
    </row>
    <row r="15" spans="1:22" ht="32.4" customHeight="1">
      <c r="A15" s="20"/>
      <c r="B15" s="64">
        <v>9</v>
      </c>
      <c r="C15" s="88" t="s">
        <v>56</v>
      </c>
      <c r="D15" s="66">
        <v>3</v>
      </c>
      <c r="E15" s="67" t="s">
        <v>36</v>
      </c>
      <c r="F15" s="87" t="s">
        <v>57</v>
      </c>
      <c r="G15" s="202"/>
      <c r="H15" s="196"/>
      <c r="I15" s="189"/>
      <c r="J15" s="158"/>
      <c r="K15" s="158"/>
      <c r="L15" s="153"/>
      <c r="M15" s="182"/>
      <c r="N15" s="182"/>
      <c r="O15" s="164"/>
      <c r="P15" s="68">
        <f>D15*Q15</f>
        <v>420</v>
      </c>
      <c r="Q15" s="69">
        <v>140</v>
      </c>
      <c r="R15" s="210"/>
      <c r="S15" s="70">
        <f>D15*R15</f>
        <v>0</v>
      </c>
      <c r="T15" s="71" t="str">
        <f aca="true" t="shared" si="3" ref="T15:T24">IF(ISNUMBER(R15),IF(R15&gt;Q15,"NEVYHOVUJE","VYHOVUJE")," ")</f>
        <v xml:space="preserve"> </v>
      </c>
      <c r="U15" s="158"/>
      <c r="V15" s="158"/>
    </row>
    <row r="16" spans="1:22" ht="33" customHeight="1" thickBot="1">
      <c r="A16" s="20"/>
      <c r="B16" s="55">
        <v>10</v>
      </c>
      <c r="C16" s="56" t="s">
        <v>46</v>
      </c>
      <c r="D16" s="57">
        <v>2</v>
      </c>
      <c r="E16" s="58" t="s">
        <v>36</v>
      </c>
      <c r="F16" s="89" t="s">
        <v>58</v>
      </c>
      <c r="G16" s="203"/>
      <c r="H16" s="197"/>
      <c r="I16" s="190"/>
      <c r="J16" s="185"/>
      <c r="K16" s="185"/>
      <c r="L16" s="63"/>
      <c r="M16" s="183"/>
      <c r="N16" s="183"/>
      <c r="O16" s="193"/>
      <c r="P16" s="59">
        <f>D16*Q16</f>
        <v>600</v>
      </c>
      <c r="Q16" s="60">
        <v>300</v>
      </c>
      <c r="R16" s="211"/>
      <c r="S16" s="61">
        <f>D16*R16</f>
        <v>0</v>
      </c>
      <c r="T16" s="62" t="str">
        <f t="shared" si="3"/>
        <v xml:space="preserve"> </v>
      </c>
      <c r="U16" s="185"/>
      <c r="V16" s="185"/>
    </row>
    <row r="17" spans="1:22" ht="92.4" customHeight="1" thickBot="1">
      <c r="A17" s="20"/>
      <c r="B17" s="91">
        <v>11</v>
      </c>
      <c r="C17" s="92" t="s">
        <v>40</v>
      </c>
      <c r="D17" s="93">
        <v>14</v>
      </c>
      <c r="E17" s="94" t="s">
        <v>36</v>
      </c>
      <c r="F17" s="95" t="s">
        <v>59</v>
      </c>
      <c r="G17" s="204"/>
      <c r="H17" s="144"/>
      <c r="I17" s="96" t="s">
        <v>31</v>
      </c>
      <c r="J17" s="94" t="s">
        <v>32</v>
      </c>
      <c r="K17" s="97"/>
      <c r="L17" s="98" t="s">
        <v>38</v>
      </c>
      <c r="M17" s="98" t="s">
        <v>47</v>
      </c>
      <c r="N17" s="98" t="s">
        <v>48</v>
      </c>
      <c r="O17" s="99">
        <v>21</v>
      </c>
      <c r="P17" s="100">
        <f>D17*Q17</f>
        <v>21000</v>
      </c>
      <c r="Q17" s="101">
        <v>1500</v>
      </c>
      <c r="R17" s="212"/>
      <c r="S17" s="102">
        <f>D17*R17</f>
        <v>0</v>
      </c>
      <c r="T17" s="103" t="str">
        <f t="shared" si="3"/>
        <v xml:space="preserve"> </v>
      </c>
      <c r="U17" s="94"/>
      <c r="V17" s="94" t="s">
        <v>14</v>
      </c>
    </row>
    <row r="18" spans="1:22" ht="178.2" customHeight="1" thickBot="1">
      <c r="A18" s="20"/>
      <c r="B18" s="148">
        <v>12</v>
      </c>
      <c r="C18" s="96" t="s">
        <v>61</v>
      </c>
      <c r="D18" s="93">
        <v>10</v>
      </c>
      <c r="E18" s="94" t="s">
        <v>36</v>
      </c>
      <c r="F18" s="200" t="s">
        <v>94</v>
      </c>
      <c r="G18" s="204"/>
      <c r="H18" s="144"/>
      <c r="I18" s="96" t="s">
        <v>31</v>
      </c>
      <c r="J18" s="94" t="s">
        <v>32</v>
      </c>
      <c r="K18" s="97"/>
      <c r="L18" s="104"/>
      <c r="M18" s="98" t="s">
        <v>62</v>
      </c>
      <c r="N18" s="98" t="s">
        <v>63</v>
      </c>
      <c r="O18" s="99">
        <v>14</v>
      </c>
      <c r="P18" s="100">
        <f>D18*Q18</f>
        <v>12000</v>
      </c>
      <c r="Q18" s="101">
        <v>1200</v>
      </c>
      <c r="R18" s="212"/>
      <c r="S18" s="102">
        <f>D18*R18</f>
        <v>0</v>
      </c>
      <c r="T18" s="103" t="str">
        <f t="shared" si="3"/>
        <v xml:space="preserve"> </v>
      </c>
      <c r="U18" s="94"/>
      <c r="V18" s="94" t="s">
        <v>14</v>
      </c>
    </row>
    <row r="19" spans="1:22" ht="87.6" customHeight="1">
      <c r="A19" s="20"/>
      <c r="B19" s="105">
        <v>13</v>
      </c>
      <c r="C19" s="106" t="s">
        <v>64</v>
      </c>
      <c r="D19" s="107">
        <v>5</v>
      </c>
      <c r="E19" s="108" t="s">
        <v>36</v>
      </c>
      <c r="F19" s="116" t="s">
        <v>68</v>
      </c>
      <c r="G19" s="205"/>
      <c r="H19" s="198"/>
      <c r="I19" s="166" t="s">
        <v>31</v>
      </c>
      <c r="J19" s="157" t="s">
        <v>32</v>
      </c>
      <c r="K19" s="157"/>
      <c r="L19" s="114" t="s">
        <v>38</v>
      </c>
      <c r="M19" s="186" t="s">
        <v>66</v>
      </c>
      <c r="N19" s="186" t="s">
        <v>67</v>
      </c>
      <c r="O19" s="163">
        <v>21</v>
      </c>
      <c r="P19" s="109">
        <f>D19*Q19</f>
        <v>9100</v>
      </c>
      <c r="Q19" s="110">
        <v>1820</v>
      </c>
      <c r="R19" s="213"/>
      <c r="S19" s="111">
        <f>D19*R19</f>
        <v>0</v>
      </c>
      <c r="T19" s="112" t="str">
        <f t="shared" si="3"/>
        <v xml:space="preserve"> </v>
      </c>
      <c r="U19" s="157"/>
      <c r="V19" s="108" t="s">
        <v>14</v>
      </c>
    </row>
    <row r="20" spans="1:22" ht="150.6" customHeight="1">
      <c r="A20" s="20"/>
      <c r="B20" s="64">
        <v>14</v>
      </c>
      <c r="C20" s="65" t="s">
        <v>44</v>
      </c>
      <c r="D20" s="66">
        <v>2</v>
      </c>
      <c r="E20" s="67" t="s">
        <v>36</v>
      </c>
      <c r="F20" s="117" t="s">
        <v>69</v>
      </c>
      <c r="G20" s="202"/>
      <c r="H20" s="196"/>
      <c r="I20" s="167"/>
      <c r="J20" s="158"/>
      <c r="K20" s="158"/>
      <c r="L20" s="115" t="s">
        <v>38</v>
      </c>
      <c r="M20" s="182"/>
      <c r="N20" s="182"/>
      <c r="O20" s="164"/>
      <c r="P20" s="68">
        <f>D20*Q20</f>
        <v>6400</v>
      </c>
      <c r="Q20" s="69">
        <v>3200</v>
      </c>
      <c r="R20" s="210"/>
      <c r="S20" s="70">
        <f>D20*R20</f>
        <v>0</v>
      </c>
      <c r="T20" s="71" t="str">
        <f t="shared" si="3"/>
        <v xml:space="preserve"> </v>
      </c>
      <c r="U20" s="158"/>
      <c r="V20" s="67" t="s">
        <v>11</v>
      </c>
    </row>
    <row r="21" spans="1:22" ht="149.4" customHeight="1">
      <c r="A21" s="20"/>
      <c r="B21" s="64">
        <v>15</v>
      </c>
      <c r="C21" s="65" t="s">
        <v>44</v>
      </c>
      <c r="D21" s="66">
        <v>4</v>
      </c>
      <c r="E21" s="67" t="s">
        <v>36</v>
      </c>
      <c r="F21" s="117" t="s">
        <v>70</v>
      </c>
      <c r="G21" s="202"/>
      <c r="H21" s="196"/>
      <c r="I21" s="167"/>
      <c r="J21" s="158"/>
      <c r="K21" s="158"/>
      <c r="L21" s="115" t="s">
        <v>38</v>
      </c>
      <c r="M21" s="182"/>
      <c r="N21" s="182"/>
      <c r="O21" s="164"/>
      <c r="P21" s="68">
        <f>D21*Q21</f>
        <v>43000</v>
      </c>
      <c r="Q21" s="69">
        <v>10750</v>
      </c>
      <c r="R21" s="210"/>
      <c r="S21" s="70">
        <f>D21*R21</f>
        <v>0</v>
      </c>
      <c r="T21" s="71" t="str">
        <f t="shared" si="3"/>
        <v xml:space="preserve"> </v>
      </c>
      <c r="U21" s="158"/>
      <c r="V21" s="67" t="s">
        <v>11</v>
      </c>
    </row>
    <row r="22" spans="1:22" ht="52.2" customHeight="1" thickBot="1">
      <c r="A22" s="20"/>
      <c r="B22" s="55">
        <v>16</v>
      </c>
      <c r="C22" s="56" t="s">
        <v>65</v>
      </c>
      <c r="D22" s="57">
        <v>1</v>
      </c>
      <c r="E22" s="58" t="s">
        <v>36</v>
      </c>
      <c r="F22" s="118" t="s">
        <v>71</v>
      </c>
      <c r="G22" s="203"/>
      <c r="H22" s="197"/>
      <c r="I22" s="184"/>
      <c r="J22" s="185"/>
      <c r="K22" s="185"/>
      <c r="L22" s="113"/>
      <c r="M22" s="183"/>
      <c r="N22" s="183"/>
      <c r="O22" s="193"/>
      <c r="P22" s="59">
        <f>D22*Q22</f>
        <v>580</v>
      </c>
      <c r="Q22" s="60">
        <v>580</v>
      </c>
      <c r="R22" s="211"/>
      <c r="S22" s="61">
        <f>D22*R22</f>
        <v>0</v>
      </c>
      <c r="T22" s="62" t="str">
        <f t="shared" si="3"/>
        <v xml:space="preserve"> </v>
      </c>
      <c r="U22" s="185"/>
      <c r="V22" s="58" t="s">
        <v>14</v>
      </c>
    </row>
    <row r="23" spans="1:22" ht="115.8" customHeight="1">
      <c r="A23" s="20"/>
      <c r="B23" s="105">
        <v>17</v>
      </c>
      <c r="C23" s="106" t="s">
        <v>64</v>
      </c>
      <c r="D23" s="107">
        <v>1</v>
      </c>
      <c r="E23" s="108" t="s">
        <v>36</v>
      </c>
      <c r="F23" s="116" t="s">
        <v>75</v>
      </c>
      <c r="G23" s="205"/>
      <c r="H23" s="198"/>
      <c r="I23" s="166" t="s">
        <v>31</v>
      </c>
      <c r="J23" s="157" t="s">
        <v>72</v>
      </c>
      <c r="K23" s="157" t="s">
        <v>73</v>
      </c>
      <c r="L23" s="114" t="s">
        <v>38</v>
      </c>
      <c r="M23" s="186" t="s">
        <v>66</v>
      </c>
      <c r="N23" s="186" t="s">
        <v>67</v>
      </c>
      <c r="O23" s="163">
        <v>21</v>
      </c>
      <c r="P23" s="109">
        <f>D23*Q23</f>
        <v>1820</v>
      </c>
      <c r="Q23" s="110">
        <v>1820</v>
      </c>
      <c r="R23" s="213"/>
      <c r="S23" s="111">
        <f>D23*R23</f>
        <v>0</v>
      </c>
      <c r="T23" s="112" t="str">
        <f t="shared" si="3"/>
        <v xml:space="preserve"> </v>
      </c>
      <c r="U23" s="157"/>
      <c r="V23" s="108" t="s">
        <v>14</v>
      </c>
    </row>
    <row r="24" spans="1:22" ht="211.2" customHeight="1" thickBot="1">
      <c r="A24" s="20"/>
      <c r="B24" s="55">
        <v>18</v>
      </c>
      <c r="C24" s="120" t="s">
        <v>44</v>
      </c>
      <c r="D24" s="57">
        <v>1</v>
      </c>
      <c r="E24" s="58" t="s">
        <v>36</v>
      </c>
      <c r="F24" s="118" t="s">
        <v>74</v>
      </c>
      <c r="G24" s="203"/>
      <c r="H24" s="197"/>
      <c r="I24" s="184"/>
      <c r="J24" s="185"/>
      <c r="K24" s="185"/>
      <c r="L24" s="121" t="s">
        <v>38</v>
      </c>
      <c r="M24" s="194"/>
      <c r="N24" s="194"/>
      <c r="O24" s="193"/>
      <c r="P24" s="59">
        <f>D24*Q24</f>
        <v>3200</v>
      </c>
      <c r="Q24" s="60">
        <v>3200</v>
      </c>
      <c r="R24" s="211"/>
      <c r="S24" s="61">
        <f>D24*R24</f>
        <v>0</v>
      </c>
      <c r="T24" s="62" t="str">
        <f t="shared" si="3"/>
        <v xml:space="preserve"> </v>
      </c>
      <c r="U24" s="185"/>
      <c r="V24" s="58" t="s">
        <v>11</v>
      </c>
    </row>
    <row r="25" spans="1:22" ht="99" customHeight="1">
      <c r="A25" s="20"/>
      <c r="B25" s="105">
        <v>19</v>
      </c>
      <c r="C25" s="122" t="s">
        <v>64</v>
      </c>
      <c r="D25" s="107">
        <v>1</v>
      </c>
      <c r="E25" s="108" t="s">
        <v>36</v>
      </c>
      <c r="F25" s="116" t="s">
        <v>77</v>
      </c>
      <c r="G25" s="205"/>
      <c r="H25" s="198"/>
      <c r="I25" s="166" t="s">
        <v>31</v>
      </c>
      <c r="J25" s="157" t="s">
        <v>72</v>
      </c>
      <c r="K25" s="157" t="s">
        <v>76</v>
      </c>
      <c r="L25" s="114" t="s">
        <v>38</v>
      </c>
      <c r="M25" s="186" t="s">
        <v>66</v>
      </c>
      <c r="N25" s="186" t="s">
        <v>67</v>
      </c>
      <c r="O25" s="163">
        <v>21</v>
      </c>
      <c r="P25" s="109">
        <f>D25*Q25</f>
        <v>4470</v>
      </c>
      <c r="Q25" s="110">
        <v>4470</v>
      </c>
      <c r="R25" s="213"/>
      <c r="S25" s="111">
        <f>D25*R25</f>
        <v>0</v>
      </c>
      <c r="T25" s="112" t="str">
        <f aca="true" t="shared" si="4" ref="T25">IF(ISNUMBER(R25),IF(R25&gt;Q25,"NEVYHOVUJE","VYHOVUJE")," ")</f>
        <v xml:space="preserve"> </v>
      </c>
      <c r="U25" s="157"/>
      <c r="V25" s="108" t="s">
        <v>14</v>
      </c>
    </row>
    <row r="26" spans="1:22" ht="196.2" customHeight="1">
      <c r="A26" s="20"/>
      <c r="B26" s="75">
        <v>20</v>
      </c>
      <c r="C26" s="78" t="s">
        <v>44</v>
      </c>
      <c r="D26" s="76">
        <v>2</v>
      </c>
      <c r="E26" s="77" t="s">
        <v>36</v>
      </c>
      <c r="F26" s="130" t="s">
        <v>74</v>
      </c>
      <c r="G26" s="206"/>
      <c r="H26" s="196"/>
      <c r="I26" s="167"/>
      <c r="J26" s="158"/>
      <c r="K26" s="158"/>
      <c r="L26" s="119" t="s">
        <v>38</v>
      </c>
      <c r="M26" s="182"/>
      <c r="N26" s="182"/>
      <c r="O26" s="164"/>
      <c r="P26" s="79">
        <f>D26*Q26</f>
        <v>6400</v>
      </c>
      <c r="Q26" s="80">
        <v>3200</v>
      </c>
      <c r="R26" s="214"/>
      <c r="S26" s="81">
        <f>D26*R26</f>
        <v>0</v>
      </c>
      <c r="T26" s="82" t="str">
        <f aca="true" t="shared" si="5" ref="T26:T29">IF(ISNUMBER(R26),IF(R26&gt;Q26,"NEVYHOVUJE","VYHOVUJE")," ")</f>
        <v xml:space="preserve"> </v>
      </c>
      <c r="U26" s="158"/>
      <c r="V26" s="67" t="s">
        <v>11</v>
      </c>
    </row>
    <row r="27" spans="1:22" ht="80.4" customHeight="1">
      <c r="A27" s="20"/>
      <c r="B27" s="75">
        <v>21</v>
      </c>
      <c r="C27" s="78" t="s">
        <v>65</v>
      </c>
      <c r="D27" s="76">
        <v>1</v>
      </c>
      <c r="E27" s="77" t="s">
        <v>36</v>
      </c>
      <c r="F27" s="130" t="s">
        <v>78</v>
      </c>
      <c r="G27" s="206"/>
      <c r="H27" s="196"/>
      <c r="I27" s="167"/>
      <c r="J27" s="158"/>
      <c r="K27" s="158"/>
      <c r="L27" s="74"/>
      <c r="M27" s="182"/>
      <c r="N27" s="182"/>
      <c r="O27" s="164"/>
      <c r="P27" s="79">
        <f>D27*Q27</f>
        <v>580</v>
      </c>
      <c r="Q27" s="80">
        <v>580</v>
      </c>
      <c r="R27" s="214"/>
      <c r="S27" s="81">
        <f>D27*R27</f>
        <v>0</v>
      </c>
      <c r="T27" s="82" t="str">
        <f t="shared" si="5"/>
        <v xml:space="preserve"> </v>
      </c>
      <c r="U27" s="158"/>
      <c r="V27" s="67" t="s">
        <v>14</v>
      </c>
    </row>
    <row r="28" spans="1:22" ht="119.4" customHeight="1" thickBot="1">
      <c r="A28" s="20"/>
      <c r="B28" s="123">
        <v>22</v>
      </c>
      <c r="C28" s="124" t="s">
        <v>64</v>
      </c>
      <c r="D28" s="125">
        <v>1</v>
      </c>
      <c r="E28" s="149" t="s">
        <v>36</v>
      </c>
      <c r="F28" s="131" t="s">
        <v>75</v>
      </c>
      <c r="G28" s="207"/>
      <c r="H28" s="197"/>
      <c r="I28" s="184"/>
      <c r="J28" s="185"/>
      <c r="K28" s="185"/>
      <c r="L28" s="138" t="s">
        <v>38</v>
      </c>
      <c r="M28" s="183"/>
      <c r="N28" s="183"/>
      <c r="O28" s="193"/>
      <c r="P28" s="126">
        <f>D28*Q28</f>
        <v>1820</v>
      </c>
      <c r="Q28" s="127">
        <v>1820</v>
      </c>
      <c r="R28" s="215"/>
      <c r="S28" s="128">
        <f>D28*R28</f>
        <v>0</v>
      </c>
      <c r="T28" s="129" t="str">
        <f t="shared" si="5"/>
        <v xml:space="preserve"> </v>
      </c>
      <c r="U28" s="185"/>
      <c r="V28" s="58" t="s">
        <v>14</v>
      </c>
    </row>
    <row r="29" spans="1:22" ht="132.6" customHeight="1">
      <c r="A29" s="20"/>
      <c r="B29" s="105">
        <v>23</v>
      </c>
      <c r="C29" s="147" t="s">
        <v>93</v>
      </c>
      <c r="D29" s="107">
        <v>4</v>
      </c>
      <c r="E29" s="108" t="s">
        <v>36</v>
      </c>
      <c r="F29" s="146" t="s">
        <v>91</v>
      </c>
      <c r="G29" s="205"/>
      <c r="H29" s="198"/>
      <c r="I29" s="166" t="s">
        <v>31</v>
      </c>
      <c r="J29" s="157" t="s">
        <v>32</v>
      </c>
      <c r="K29" s="157"/>
      <c r="L29" s="139" t="s">
        <v>38</v>
      </c>
      <c r="M29" s="154" t="s">
        <v>80</v>
      </c>
      <c r="N29" s="154" t="s">
        <v>81</v>
      </c>
      <c r="O29" s="163">
        <v>21</v>
      </c>
      <c r="P29" s="109">
        <f>D29*Q29</f>
        <v>6400</v>
      </c>
      <c r="Q29" s="110">
        <v>1600</v>
      </c>
      <c r="R29" s="213"/>
      <c r="S29" s="111">
        <f>D29*R29</f>
        <v>0</v>
      </c>
      <c r="T29" s="112" t="str">
        <f t="shared" si="5"/>
        <v xml:space="preserve"> </v>
      </c>
      <c r="U29" s="157"/>
      <c r="V29" s="108" t="s">
        <v>12</v>
      </c>
    </row>
    <row r="30" spans="1:22" ht="50.4" customHeight="1">
      <c r="A30" s="20"/>
      <c r="B30" s="75">
        <v>24</v>
      </c>
      <c r="C30" s="140" t="s">
        <v>82</v>
      </c>
      <c r="D30" s="76">
        <v>4</v>
      </c>
      <c r="E30" s="77" t="s">
        <v>36</v>
      </c>
      <c r="F30" s="141" t="s">
        <v>83</v>
      </c>
      <c r="G30" s="206"/>
      <c r="H30" s="196"/>
      <c r="I30" s="167"/>
      <c r="J30" s="158"/>
      <c r="K30" s="158"/>
      <c r="L30" s="160"/>
      <c r="M30" s="155"/>
      <c r="N30" s="155"/>
      <c r="O30" s="164"/>
      <c r="P30" s="79">
        <f>D30*Q30</f>
        <v>2000</v>
      </c>
      <c r="Q30" s="80">
        <v>500</v>
      </c>
      <c r="R30" s="214"/>
      <c r="S30" s="81">
        <f>D30*R30</f>
        <v>0</v>
      </c>
      <c r="T30" s="82" t="str">
        <f aca="true" t="shared" si="6" ref="T30:T34">IF(ISNUMBER(R30),IF(R30&gt;Q30,"NEVYHOVUJE","VYHOVUJE")," ")</f>
        <v xml:space="preserve"> </v>
      </c>
      <c r="U30" s="158"/>
      <c r="V30" s="77" t="s">
        <v>13</v>
      </c>
    </row>
    <row r="31" spans="1:22" ht="50.4" customHeight="1">
      <c r="A31" s="20"/>
      <c r="B31" s="75">
        <v>25</v>
      </c>
      <c r="C31" s="140" t="s">
        <v>84</v>
      </c>
      <c r="D31" s="76">
        <v>5</v>
      </c>
      <c r="E31" s="77" t="s">
        <v>36</v>
      </c>
      <c r="F31" s="141" t="s">
        <v>85</v>
      </c>
      <c r="G31" s="206"/>
      <c r="H31" s="196"/>
      <c r="I31" s="167"/>
      <c r="J31" s="158"/>
      <c r="K31" s="158"/>
      <c r="L31" s="161"/>
      <c r="M31" s="155"/>
      <c r="N31" s="155"/>
      <c r="O31" s="164"/>
      <c r="P31" s="79">
        <f>D31*Q31</f>
        <v>125</v>
      </c>
      <c r="Q31" s="80">
        <v>25</v>
      </c>
      <c r="R31" s="214"/>
      <c r="S31" s="81">
        <f>D31*R31</f>
        <v>0</v>
      </c>
      <c r="T31" s="82" t="str">
        <f t="shared" si="6"/>
        <v xml:space="preserve"> </v>
      </c>
      <c r="U31" s="158"/>
      <c r="V31" s="77" t="s">
        <v>17</v>
      </c>
    </row>
    <row r="32" spans="1:22" ht="50.4" customHeight="1">
      <c r="A32" s="20"/>
      <c r="B32" s="75">
        <v>26</v>
      </c>
      <c r="C32" s="140" t="s">
        <v>86</v>
      </c>
      <c r="D32" s="76">
        <v>1</v>
      </c>
      <c r="E32" s="77" t="s">
        <v>36</v>
      </c>
      <c r="F32" s="141" t="s">
        <v>87</v>
      </c>
      <c r="G32" s="206"/>
      <c r="H32" s="196"/>
      <c r="I32" s="167"/>
      <c r="J32" s="158"/>
      <c r="K32" s="158"/>
      <c r="L32" s="161"/>
      <c r="M32" s="155"/>
      <c r="N32" s="155"/>
      <c r="O32" s="164"/>
      <c r="P32" s="79">
        <f>D32*Q32</f>
        <v>150</v>
      </c>
      <c r="Q32" s="80">
        <v>150</v>
      </c>
      <c r="R32" s="214"/>
      <c r="S32" s="81">
        <f>D32*R32</f>
        <v>0</v>
      </c>
      <c r="T32" s="82" t="str">
        <f t="shared" si="6"/>
        <v xml:space="preserve"> </v>
      </c>
      <c r="U32" s="158"/>
      <c r="V32" s="77" t="s">
        <v>15</v>
      </c>
    </row>
    <row r="33" spans="1:22" ht="115.8" customHeight="1">
      <c r="A33" s="20"/>
      <c r="B33" s="75">
        <v>27</v>
      </c>
      <c r="C33" s="78" t="s">
        <v>79</v>
      </c>
      <c r="D33" s="76">
        <v>1</v>
      </c>
      <c r="E33" s="77" t="s">
        <v>36</v>
      </c>
      <c r="F33" s="141" t="s">
        <v>88</v>
      </c>
      <c r="G33" s="206"/>
      <c r="H33" s="196"/>
      <c r="I33" s="167"/>
      <c r="J33" s="158"/>
      <c r="K33" s="158"/>
      <c r="L33" s="161"/>
      <c r="M33" s="155"/>
      <c r="N33" s="155"/>
      <c r="O33" s="164"/>
      <c r="P33" s="79">
        <f>D33*Q33</f>
        <v>700</v>
      </c>
      <c r="Q33" s="80">
        <v>700</v>
      </c>
      <c r="R33" s="214"/>
      <c r="S33" s="81">
        <f>D33*R33</f>
        <v>0</v>
      </c>
      <c r="T33" s="82" t="str">
        <f t="shared" si="6"/>
        <v xml:space="preserve"> </v>
      </c>
      <c r="U33" s="158"/>
      <c r="V33" s="77" t="s">
        <v>16</v>
      </c>
    </row>
    <row r="34" spans="1:22" ht="85.8" customHeight="1" thickBot="1">
      <c r="A34" s="20"/>
      <c r="B34" s="132">
        <v>28</v>
      </c>
      <c r="C34" s="143" t="s">
        <v>90</v>
      </c>
      <c r="D34" s="133">
        <v>1</v>
      </c>
      <c r="E34" s="152" t="s">
        <v>36</v>
      </c>
      <c r="F34" s="142" t="s">
        <v>89</v>
      </c>
      <c r="G34" s="208"/>
      <c r="H34" s="199"/>
      <c r="I34" s="168"/>
      <c r="J34" s="159"/>
      <c r="K34" s="159"/>
      <c r="L34" s="162"/>
      <c r="M34" s="156"/>
      <c r="N34" s="156"/>
      <c r="O34" s="165"/>
      <c r="P34" s="134">
        <f>D34*Q34</f>
        <v>200</v>
      </c>
      <c r="Q34" s="135">
        <v>200</v>
      </c>
      <c r="R34" s="216"/>
      <c r="S34" s="136">
        <f>D34*R34</f>
        <v>0</v>
      </c>
      <c r="T34" s="137" t="str">
        <f t="shared" si="6"/>
        <v xml:space="preserve"> </v>
      </c>
      <c r="U34" s="159"/>
      <c r="V34" s="152" t="s">
        <v>15</v>
      </c>
    </row>
    <row r="35" spans="3:16" ht="17.4" customHeight="1" thickBot="1" thickTop="1">
      <c r="C35" s="5"/>
      <c r="D35" s="5"/>
      <c r="E35" s="5"/>
      <c r="F35" s="5"/>
      <c r="G35" s="33"/>
      <c r="H35" s="33"/>
      <c r="I35" s="5"/>
      <c r="J35" s="5"/>
      <c r="N35" s="5"/>
      <c r="O35" s="5"/>
      <c r="P35" s="5"/>
    </row>
    <row r="36" spans="2:22" ht="82.8" customHeight="1" thickBot="1" thickTop="1">
      <c r="B36" s="175" t="s">
        <v>35</v>
      </c>
      <c r="C36" s="175"/>
      <c r="D36" s="175"/>
      <c r="E36" s="175"/>
      <c r="F36" s="175"/>
      <c r="G36" s="175"/>
      <c r="H36" s="175"/>
      <c r="I36" s="175"/>
      <c r="J36" s="21"/>
      <c r="K36" s="21"/>
      <c r="L36" s="7"/>
      <c r="M36" s="7"/>
      <c r="N36" s="7"/>
      <c r="O36" s="22"/>
      <c r="P36" s="22"/>
      <c r="Q36" s="23" t="s">
        <v>9</v>
      </c>
      <c r="R36" s="176" t="s">
        <v>10</v>
      </c>
      <c r="S36" s="177"/>
      <c r="T36" s="178"/>
      <c r="U36" s="24"/>
      <c r="V36" s="25"/>
    </row>
    <row r="37" spans="2:20" ht="43.2" customHeight="1" thickBot="1" thickTop="1">
      <c r="B37" s="171" t="s">
        <v>34</v>
      </c>
      <c r="C37" s="171"/>
      <c r="D37" s="171"/>
      <c r="E37" s="171"/>
      <c r="F37" s="171"/>
      <c r="G37" s="171"/>
      <c r="I37" s="26"/>
      <c r="L37" s="9"/>
      <c r="M37" s="9"/>
      <c r="N37" s="9"/>
      <c r="O37" s="27"/>
      <c r="P37" s="27"/>
      <c r="Q37" s="28">
        <f>SUM(P7:P34)</f>
        <v>135645</v>
      </c>
      <c r="R37" s="172">
        <f>SUM(S7:S34)</f>
        <v>0</v>
      </c>
      <c r="S37" s="173"/>
      <c r="T37" s="174"/>
    </row>
    <row r="38" spans="8:19" ht="15" thickTop="1">
      <c r="H38" s="15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5">
      <c r="B39" s="47"/>
      <c r="C39" s="47"/>
      <c r="D39" s="47"/>
      <c r="E39" s="47"/>
      <c r="F39" s="47"/>
      <c r="G39" s="150"/>
      <c r="H39" s="15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5">
      <c r="B40" s="47"/>
      <c r="C40" s="47"/>
      <c r="D40" s="47"/>
      <c r="E40" s="47"/>
      <c r="F40" s="47"/>
      <c r="G40" s="150"/>
      <c r="H40" s="15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5">
      <c r="B41" s="47"/>
      <c r="C41" s="47"/>
      <c r="D41" s="47"/>
      <c r="E41" s="47"/>
      <c r="F41" s="47"/>
      <c r="G41" s="150"/>
      <c r="H41" s="15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50"/>
      <c r="H42" s="15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8:19" ht="19.95" customHeight="1">
      <c r="H43" s="3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50"/>
      <c r="H44" s="15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50"/>
      <c r="H45" s="15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50"/>
      <c r="H46" s="15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50"/>
      <c r="H47" s="15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50"/>
      <c r="H48" s="15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50"/>
      <c r="H49" s="15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50"/>
      <c r="H50" s="15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50"/>
      <c r="H51" s="15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50"/>
      <c r="H52" s="15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50"/>
      <c r="H53" s="15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50"/>
      <c r="H54" s="15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50"/>
      <c r="H55" s="15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50"/>
      <c r="H56" s="15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50"/>
      <c r="H57" s="15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50"/>
      <c r="H58" s="15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50"/>
      <c r="H59" s="15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50"/>
      <c r="H60" s="15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50"/>
      <c r="H61" s="15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50"/>
      <c r="H62" s="15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50"/>
      <c r="H63" s="15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50"/>
      <c r="H64" s="15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50"/>
      <c r="H65" s="15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50"/>
      <c r="H66" s="15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50"/>
      <c r="H67" s="15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50"/>
      <c r="H68" s="15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50"/>
      <c r="H69" s="15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50"/>
      <c r="H70" s="15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50"/>
      <c r="H71" s="15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50"/>
      <c r="H72" s="15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50"/>
      <c r="H73" s="15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50"/>
      <c r="H74" s="15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50"/>
      <c r="H75" s="15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50"/>
      <c r="H76" s="15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50"/>
      <c r="H77" s="15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50"/>
      <c r="H78" s="15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50"/>
      <c r="H79" s="15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50"/>
      <c r="H80" s="15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50"/>
      <c r="H81" s="15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50"/>
      <c r="H82" s="15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50"/>
      <c r="H83" s="15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50"/>
      <c r="H84" s="15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50"/>
      <c r="H85" s="15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50"/>
      <c r="H86" s="15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50"/>
      <c r="H87" s="15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50"/>
      <c r="H88" s="15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50"/>
      <c r="H89" s="15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50"/>
      <c r="H90" s="15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50"/>
      <c r="H91" s="15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50"/>
      <c r="H92" s="15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50"/>
      <c r="H93" s="15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50"/>
      <c r="H94" s="15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50"/>
      <c r="H95" s="15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50"/>
      <c r="H96" s="15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50"/>
      <c r="H97" s="15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50"/>
      <c r="H98" s="15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50"/>
      <c r="H99" s="15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150"/>
      <c r="H100" s="15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150"/>
      <c r="H101" s="150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150"/>
      <c r="H102" s="150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5" customHeight="1">
      <c r="C103" s="21"/>
      <c r="D103" s="29"/>
      <c r="E103" s="21"/>
      <c r="F103" s="21"/>
      <c r="G103" s="150"/>
      <c r="H103" s="150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5" customHeight="1">
      <c r="C104" s="21"/>
      <c r="D104" s="29"/>
      <c r="E104" s="21"/>
      <c r="F104" s="21"/>
      <c r="G104" s="150"/>
      <c r="H104" s="150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5" customHeight="1">
      <c r="C105" s="21"/>
      <c r="D105" s="29"/>
      <c r="E105" s="21"/>
      <c r="F105" s="21"/>
      <c r="G105" s="150"/>
      <c r="H105" s="150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5" customHeight="1">
      <c r="C106" s="21"/>
      <c r="D106" s="29"/>
      <c r="E106" s="21"/>
      <c r="F106" s="21"/>
      <c r="G106" s="150"/>
      <c r="H106" s="150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5" customHeight="1">
      <c r="C107" s="21"/>
      <c r="D107" s="29"/>
      <c r="E107" s="21"/>
      <c r="F107" s="21"/>
      <c r="G107" s="150"/>
      <c r="H107" s="150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5" customHeight="1">
      <c r="C108" s="21"/>
      <c r="D108" s="29"/>
      <c r="E108" s="21"/>
      <c r="F108" s="21"/>
      <c r="G108" s="150"/>
      <c r="H108" s="150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5" customHeight="1">
      <c r="C109" s="21"/>
      <c r="D109" s="29"/>
      <c r="E109" s="21"/>
      <c r="F109" s="21"/>
      <c r="G109" s="150"/>
      <c r="H109" s="150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5" customHeight="1">
      <c r="C110" s="21"/>
      <c r="D110" s="29"/>
      <c r="E110" s="21"/>
      <c r="F110" s="21"/>
      <c r="G110" s="150"/>
      <c r="H110" s="150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5" customHeight="1">
      <c r="C111" s="21"/>
      <c r="D111" s="29"/>
      <c r="E111" s="21"/>
      <c r="F111" s="21"/>
      <c r="G111" s="150"/>
      <c r="H111" s="150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5" customHeight="1">
      <c r="C112" s="21"/>
      <c r="D112" s="29"/>
      <c r="E112" s="21"/>
      <c r="F112" s="21"/>
      <c r="G112" s="150"/>
      <c r="H112" s="150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5" customHeight="1">
      <c r="C113" s="21"/>
      <c r="D113" s="29"/>
      <c r="E113" s="21"/>
      <c r="F113" s="21"/>
      <c r="G113" s="150"/>
      <c r="H113" s="150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5" customHeight="1">
      <c r="C114" s="21"/>
      <c r="D114" s="29"/>
      <c r="E114" s="21"/>
      <c r="F114" s="21"/>
      <c r="G114" s="150"/>
      <c r="H114" s="150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5" customHeight="1">
      <c r="C115" s="21"/>
      <c r="D115" s="29"/>
      <c r="E115" s="21"/>
      <c r="F115" s="21"/>
      <c r="G115" s="150"/>
      <c r="H115" s="150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5" customHeight="1">
      <c r="C116" s="21"/>
      <c r="D116" s="29"/>
      <c r="E116" s="21"/>
      <c r="F116" s="21"/>
      <c r="G116" s="150"/>
      <c r="H116" s="150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5" customHeight="1">
      <c r="C117" s="21"/>
      <c r="D117" s="29"/>
      <c r="E117" s="21"/>
      <c r="F117" s="21"/>
      <c r="G117" s="150"/>
      <c r="H117" s="150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5" customHeight="1">
      <c r="C118" s="21"/>
      <c r="D118" s="29"/>
      <c r="E118" s="21"/>
      <c r="F118" s="21"/>
      <c r="G118" s="150"/>
      <c r="H118" s="150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5" customHeight="1">
      <c r="C119" s="21"/>
      <c r="D119" s="29"/>
      <c r="E119" s="21"/>
      <c r="F119" s="21"/>
      <c r="G119" s="150"/>
      <c r="H119" s="150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5" customHeight="1">
      <c r="C120" s="21"/>
      <c r="D120" s="29"/>
      <c r="E120" s="21"/>
      <c r="F120" s="21"/>
      <c r="G120" s="150"/>
      <c r="H120" s="150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5" customHeight="1">
      <c r="C121" s="21"/>
      <c r="D121" s="29"/>
      <c r="E121" s="21"/>
      <c r="F121" s="21"/>
      <c r="G121" s="150"/>
      <c r="H121" s="150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5" customHeight="1">
      <c r="C122" s="21"/>
      <c r="D122" s="29"/>
      <c r="E122" s="21"/>
      <c r="F122" s="21"/>
      <c r="G122" s="150"/>
      <c r="H122" s="150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6" ht="19.95" customHeight="1">
      <c r="C123" s="21"/>
      <c r="D123" s="29"/>
      <c r="E123" s="21"/>
      <c r="F123" s="21"/>
      <c r="G123" s="150"/>
      <c r="H123" s="150"/>
      <c r="I123" s="11"/>
      <c r="J123" s="11"/>
      <c r="K123" s="11"/>
      <c r="L123" s="11"/>
      <c r="M123" s="11"/>
      <c r="N123" s="6"/>
      <c r="O123" s="6"/>
      <c r="P123" s="6"/>
    </row>
    <row r="124" spans="3:10" ht="19.95" customHeight="1">
      <c r="C124" s="5"/>
      <c r="E124" s="5"/>
      <c r="F124" s="5"/>
      <c r="J124" s="5"/>
    </row>
    <row r="125" spans="3:10" ht="19.95" customHeight="1">
      <c r="C125" s="5"/>
      <c r="E125" s="5"/>
      <c r="F125" s="5"/>
      <c r="J125" s="5"/>
    </row>
    <row r="126" spans="3:10" ht="19.95" customHeight="1">
      <c r="C126" s="5"/>
      <c r="E126" s="5"/>
      <c r="F126" s="5"/>
      <c r="J126" s="5"/>
    </row>
    <row r="127" spans="3:10" ht="19.95" customHeight="1">
      <c r="C127" s="5"/>
      <c r="E127" s="5"/>
      <c r="F127" s="5"/>
      <c r="J127" s="5"/>
    </row>
    <row r="128" spans="3:10" ht="19.95" customHeight="1">
      <c r="C128" s="5"/>
      <c r="E128" s="5"/>
      <c r="F128" s="5"/>
      <c r="J128" s="5"/>
    </row>
    <row r="129" spans="3:10" ht="19.95" customHeight="1">
      <c r="C129" s="5"/>
      <c r="E129" s="5"/>
      <c r="F129" s="5"/>
      <c r="J129" s="5"/>
    </row>
    <row r="130" spans="3:10" ht="19.95" customHeight="1">
      <c r="C130" s="5"/>
      <c r="E130" s="5"/>
      <c r="F130" s="5"/>
      <c r="J130" s="5"/>
    </row>
    <row r="131" spans="3:10" ht="19.95" customHeight="1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</sheetData>
  <sheetProtection algorithmName="SHA-512" hashValue="ZV+EZ2C2vyub5vzpo0+UIr+Hp07u+OMM488QeqmfDtuwLyUFk54Mkifke21KK5RaqGEUSIr4QuSStJMpOuN9Rg==" saltValue="pr5AY+yTPER0mr+FY6DGog==" spinCount="100000" sheet="1" objects="1" scenarios="1"/>
  <mergeCells count="48">
    <mergeCell ref="H7:H16"/>
    <mergeCell ref="H19:H22"/>
    <mergeCell ref="H23:H24"/>
    <mergeCell ref="H25:H28"/>
    <mergeCell ref="H29:H34"/>
    <mergeCell ref="M25:M28"/>
    <mergeCell ref="N25:N28"/>
    <mergeCell ref="U25:U28"/>
    <mergeCell ref="O25:O28"/>
    <mergeCell ref="U19:U22"/>
    <mergeCell ref="I23:I24"/>
    <mergeCell ref="J23:J24"/>
    <mergeCell ref="K23:K24"/>
    <mergeCell ref="M23:M24"/>
    <mergeCell ref="N23:N24"/>
    <mergeCell ref="U23:U24"/>
    <mergeCell ref="O19:O22"/>
    <mergeCell ref="O23:O24"/>
    <mergeCell ref="U7:U16"/>
    <mergeCell ref="V7:V16"/>
    <mergeCell ref="I7:I16"/>
    <mergeCell ref="J7:J16"/>
    <mergeCell ref="K7:K16"/>
    <mergeCell ref="M7:M16"/>
    <mergeCell ref="O7:O16"/>
    <mergeCell ref="B1:D1"/>
    <mergeCell ref="B37:G37"/>
    <mergeCell ref="R37:T37"/>
    <mergeCell ref="B36:I36"/>
    <mergeCell ref="R36:T36"/>
    <mergeCell ref="G5:H5"/>
    <mergeCell ref="N7:N16"/>
    <mergeCell ref="I19:I22"/>
    <mergeCell ref="J19:J22"/>
    <mergeCell ref="K19:K22"/>
    <mergeCell ref="M19:M22"/>
    <mergeCell ref="N19:N22"/>
    <mergeCell ref="I25:I28"/>
    <mergeCell ref="J25:J28"/>
    <mergeCell ref="K25:K28"/>
    <mergeCell ref="I29:I34"/>
    <mergeCell ref="J29:J34"/>
    <mergeCell ref="K29:K34"/>
    <mergeCell ref="M29:M34"/>
    <mergeCell ref="N29:N34"/>
    <mergeCell ref="U29:U34"/>
    <mergeCell ref="L30:L34"/>
    <mergeCell ref="O29:O34"/>
  </mergeCells>
  <conditionalFormatting sqref="D7:D34 B7:B34">
    <cfRule type="containsBlanks" priority="52" dxfId="7">
      <formula>LEN(TRIM(B7))=0</formula>
    </cfRule>
  </conditionalFormatting>
  <conditionalFormatting sqref="B7:B34">
    <cfRule type="cellIs" priority="49" dxfId="6" operator="greaterThanOrEqual">
      <formula>1</formula>
    </cfRule>
  </conditionalFormatting>
  <conditionalFormatting sqref="T7:T34">
    <cfRule type="cellIs" priority="36" dxfId="5" operator="equal">
      <formula>"VYHOVUJE"</formula>
    </cfRule>
  </conditionalFormatting>
  <conditionalFormatting sqref="T7:T34">
    <cfRule type="cellIs" priority="35" dxfId="4" operator="equal">
      <formula>"NEVYHOVUJE"</formula>
    </cfRule>
  </conditionalFormatting>
  <conditionalFormatting sqref="G7:H7 G25:H25 R7:R34 G8:G24 G29:H29 G26:G28 G30:G34">
    <cfRule type="containsBlanks" priority="29" dxfId="3">
      <formula>LEN(TRIM(G7))=0</formula>
    </cfRule>
  </conditionalFormatting>
  <conditionalFormatting sqref="G7:H7 G25:H25 R7:R34 G8:G24 G29:H29 G26:G28 G30:G34">
    <cfRule type="notContainsBlanks" priority="27" dxfId="2">
      <formula>LEN(TRIM(G7))&gt;0</formula>
    </cfRule>
  </conditionalFormatting>
  <conditionalFormatting sqref="G7:H7 G25:H25 G8:G24 G29:H29 G26:G28 G30:G34 R7:R34">
    <cfRule type="notContainsBlanks" priority="26" dxfId="1">
      <formula>LEN(TRIM(G7))&gt;0</formula>
    </cfRule>
  </conditionalFormatting>
  <conditionalFormatting sqref="G7:H7 G25:H25 G8:G24 G29:H29 G26:G28 G30:G34">
    <cfRule type="notContainsBlanks" priority="25" dxfId="0">
      <formula>LEN(TRIM(G7))&gt;0</formula>
    </cfRule>
  </conditionalFormatting>
  <dataValidations count="5">
    <dataValidation type="list" showInputMessage="1" showErrorMessage="1" sqref="J7">
      <formula1>"ANO,NE"</formula1>
    </dataValidation>
    <dataValidation type="list" allowBlank="1" showInputMessage="1" showErrorMessage="1" sqref="J17:J19 J23 J25 J29">
      <formula1>"ANO,NE"</formula1>
    </dataValidation>
    <dataValidation type="list" showInputMessage="1" showErrorMessage="1" sqref="E7:E34">
      <formula1>"ks,bal,sada,m,"</formula1>
    </dataValidation>
    <dataValidation type="list" allowBlank="1" showInputMessage="1" showErrorMessage="1" sqref="V7 V17:V24 V29:V34">
      <formula1>#REF!</formula1>
    </dataValidation>
    <dataValidation type="list" allowBlank="1" showInputMessage="1" showErrorMessage="1" sqref="V25:V28">
      <formula1>'D:\USERS\kristofo\Documents\1. MAGION\[obj 5212_0018_21 DoplnkyNTB_GACR.xlsx]CPV'!#REF!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2021-06-01T06:32:19Z</dcterms:modified>
  <cp:category/>
  <cp:version/>
  <cp:contentType/>
  <cp:contentStatus/>
  <cp:revision>3</cp:revision>
</cp:coreProperties>
</file>