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54\1 výzva\"/>
    </mc:Choice>
  </mc:AlternateContent>
  <xr:revisionPtr revIDLastSave="0" documentId="13_ncr:1_{B2F1A3D1-A4BE-42C5-B442-7EA9975315BF}" xr6:coauthVersionLast="36" xr6:coauthVersionMax="36" xr10:uidLastSave="{00000000-0000-0000-0000-000000000000}"/>
  <bookViews>
    <workbookView xWindow="0" yWindow="0" windowWidth="23040" windowHeight="906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technika'!$B$1:$T$19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P10" i="1"/>
  <c r="S8" i="1" l="1"/>
  <c r="T8" i="1"/>
  <c r="S9" i="1"/>
  <c r="T9" i="1"/>
  <c r="P8" i="1"/>
  <c r="P9" i="1"/>
  <c r="S7" i="1" l="1"/>
  <c r="R13" i="1" s="1"/>
  <c r="T7" i="1"/>
  <c r="P7" i="1"/>
  <c r="Q13" i="1" s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<sst xmlns="http://schemas.openxmlformats.org/spreadsheetml/2006/main" count="56" uniqueCount="50">
  <si>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</si>
  <si>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</si>
  <si>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</si>
  <si>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</si>
  <si>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</si>
  <si>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</si>
  <si>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</si>
  <si>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</si>
  <si>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</si>
  <si>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</si>
  <si>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</si>
  <si>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</si>
  <si>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</si>
  <si>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</si>
  <si>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</si>
  <si>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</si>
  <si>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</si>
  <si>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</si>
  <si>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</si>
  <si>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</si>
  <si>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</si>
  <si>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</si>
  <si>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</si>
  <si>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</si>
  <si>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</si>
  <si>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</si>
  <si>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</si>
  <si>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</si>
  <si>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</si>
  <si>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</si>
  <si>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</si>
  <si>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</si>
  <si>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</si>
  <si>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</si>
  <si>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Ing. Jiří Basl, PhD., 
Tel.: 37763 4249, 
603 216 039</t>
  </si>
  <si>
    <t>Univerzitní 26,
301 00 Plzeň,
Elektrotechnická fakulta,
místnost EK 502</t>
  </si>
  <si>
    <t xml:space="preserve">Příloha č. 2 Kupní smlouvy - technická specifikace
Výpočetní technika (III.) 054 - 2021 </t>
  </si>
  <si>
    <t>Monitor 32''</t>
  </si>
  <si>
    <t>Myš drátová</t>
  </si>
  <si>
    <t>Myš drátová s kolečkem, optická, rozhraní USB, pro pravou i levou ruku.</t>
  </si>
  <si>
    <t>PC klávesnice</t>
  </si>
  <si>
    <t>PC klávesnice drátová s rozhraním USB, klasické kancelářské provedení.</t>
  </si>
  <si>
    <t>Záruka na zboží min. 60 měsíců.</t>
  </si>
  <si>
    <r>
      <t>Velikost úhlopříčky 32" (nebo 31,5"), nativní rozlišení min. 2560x1440 matný, poměr stran 16:9.
Rozhraní HDMI, DP, USB. 
Jas min. 350 cd/m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.
Typ panelu IPS. 
Kabely DP, USB. 
Čas odezvy max. 8 ms.
Typický kontrastní poměr 1000:1. 
Max. pozorovací úhel 178°/178°. 
Kloubové otáčení - pivot.
Záruka min. 60 měsíců.</t>
    </r>
  </si>
  <si>
    <t>Dokovací stanice</t>
  </si>
  <si>
    <t>Pokud financováno z projektových prostředků, pak ŘEŠITAL uvede: NÁZEV A ČÍSLO DOTAČNÍHO PROJEKTU</t>
  </si>
  <si>
    <t>Příslušenství k ev.č. 503859</t>
  </si>
  <si>
    <t>Ing. Jiří Sitera, 
Tel.: 37763 2703, 
E-mail: sitera@civ.zcu.cz</t>
  </si>
  <si>
    <t>Univerzitní 20,   
301 00 Plzeň, 
Centrum informatizace a výpočetní techniky -
Správa CIV,
místnost UI 414</t>
  </si>
  <si>
    <r>
      <t>Kompatibilita s ThinkPad T14s AMD Ryzen (Type 20UH), připojení přes  USB-C.
90W napájecí zdroj, napájení notebooku až 60W.
Napájení a připojení notebooku přes USB-C.
Min. 1x GbE s průchodem MAC adresy.
Min. 5x USB z t</t>
    </r>
    <r>
      <rPr>
        <sz val="11"/>
        <rFont val="Calibri"/>
        <family val="2"/>
        <charset val="238"/>
        <scheme val="minor"/>
      </rPr>
      <t>oho min. 3x USB 3.x. (3.0 či 3.1.)</t>
    </r>
    <r>
      <rPr>
        <sz val="11"/>
        <color theme="1"/>
        <rFont val="Calibri"/>
        <family val="2"/>
        <charset val="238"/>
        <scheme val="minor"/>
      </rPr>
      <t xml:space="preserve">
Min. 2 výstupy na monitory, jeden 4K @ 60 Hz.
Min. 1x HDMI.
Včetně USB-C kabelu a zdroje.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</si>
</sst>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7" fillId="0" borderId="0"/>
  </cellStyleXfs>
  <cellXfs count="12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8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3" borderId="14" xfId="0" applyNumberForma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0" fontId="5" fillId="3" borderId="14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left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left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3" fontId="6" fillId="3" borderId="23" xfId="0" applyNumberFormat="1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left" vertical="center" wrapText="1"/>
    </xf>
    <xf numFmtId="0" fontId="13" fillId="4" borderId="26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vertical="center" wrapTex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20685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16248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20319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19896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20679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20679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20679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20679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20679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20319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19896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19896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91440</xdr:colOff>
      <xdr:row>78</xdr:row>
      <xdr:rowOff>18605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16248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19896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20320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16248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16248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54800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16248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54800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16248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19896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20320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16248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54800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53680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16249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20319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16246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16250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16249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16249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16244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16250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16249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16248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16249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16250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16248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98499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16245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19896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16249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54801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F1" zoomScale="62" zoomScaleNormal="62" workbookViewId="0">
      <selection activeCell="R7" sqref="R7:R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2.88671875" style="1" customWidth="1"/>
    <col min="4" max="4" width="12.33203125" style="2" customWidth="1"/>
    <col min="5" max="5" width="10.5546875" style="3" customWidth="1"/>
    <col min="6" max="6" width="86.66406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8.5546875" style="5" hidden="1" customWidth="1"/>
    <col min="12" max="12" width="31.33203125" style="5" customWidth="1"/>
    <col min="13" max="13" width="31.88671875" style="5" customWidth="1"/>
    <col min="14" max="14" width="48.44140625" style="4" customWidth="1"/>
    <col min="15" max="15" width="26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5" hidden="1" customWidth="1"/>
    <col min="22" max="22" width="50.33203125" style="6" customWidth="1"/>
    <col min="23" max="16384" width="8.88671875" style="5"/>
  </cols>
  <sheetData>
    <row r="1" spans="1:22" ht="40.950000000000003" customHeight="1" x14ac:dyDescent="0.3">
      <c r="B1" s="108" t="s">
        <v>36</v>
      </c>
      <c r="C1" s="109"/>
      <c r="D1" s="109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90"/>
      <c r="E3" s="90"/>
      <c r="F3" s="9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90"/>
      <c r="E4" s="90"/>
      <c r="F4" s="90"/>
      <c r="G4" s="90"/>
      <c r="H4" s="9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10" t="s">
        <v>2</v>
      </c>
      <c r="H5" s="11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29</v>
      </c>
      <c r="I6" s="40" t="s">
        <v>18</v>
      </c>
      <c r="J6" s="39" t="s">
        <v>19</v>
      </c>
      <c r="K6" s="39" t="s">
        <v>45</v>
      </c>
      <c r="L6" s="41" t="s">
        <v>20</v>
      </c>
      <c r="M6" s="42" t="s">
        <v>21</v>
      </c>
      <c r="N6" s="41" t="s">
        <v>22</v>
      </c>
      <c r="O6" s="41" t="s">
        <v>27</v>
      </c>
      <c r="P6" s="41" t="s">
        <v>23</v>
      </c>
      <c r="Q6" s="39" t="s">
        <v>5</v>
      </c>
      <c r="R6" s="43" t="s">
        <v>6</v>
      </c>
      <c r="S6" s="91" t="s">
        <v>7</v>
      </c>
      <c r="T6" s="91" t="s">
        <v>8</v>
      </c>
      <c r="U6" s="41" t="s">
        <v>24</v>
      </c>
      <c r="V6" s="41" t="s">
        <v>25</v>
      </c>
    </row>
    <row r="7" spans="1:22" ht="176.25" customHeight="1" thickTop="1" x14ac:dyDescent="0.3">
      <c r="A7" s="20"/>
      <c r="B7" s="57">
        <v>1</v>
      </c>
      <c r="C7" s="65" t="s">
        <v>37</v>
      </c>
      <c r="D7" s="58">
        <v>6</v>
      </c>
      <c r="E7" s="59" t="s">
        <v>32</v>
      </c>
      <c r="F7" s="74" t="s">
        <v>43</v>
      </c>
      <c r="G7" s="92"/>
      <c r="H7" s="96"/>
      <c r="I7" s="112" t="s">
        <v>28</v>
      </c>
      <c r="J7" s="115" t="s">
        <v>33</v>
      </c>
      <c r="K7" s="115"/>
      <c r="L7" s="73" t="s">
        <v>42</v>
      </c>
      <c r="M7" s="119" t="s">
        <v>34</v>
      </c>
      <c r="N7" s="119" t="s">
        <v>35</v>
      </c>
      <c r="O7" s="125">
        <v>28</v>
      </c>
      <c r="P7" s="60">
        <f>D7*Q7</f>
        <v>52260</v>
      </c>
      <c r="Q7" s="61">
        <v>8710</v>
      </c>
      <c r="R7" s="97"/>
      <c r="S7" s="62">
        <f>D7*R7</f>
        <v>0</v>
      </c>
      <c r="T7" s="63" t="str">
        <f t="shared" ref="T7" si="0">IF(ISNUMBER(R7), IF(R7&gt;Q7,"NEVYHOVUJE","VYHOVUJE")," ")</f>
        <v xml:space="preserve"> </v>
      </c>
      <c r="U7" s="115"/>
      <c r="V7" s="59" t="s">
        <v>11</v>
      </c>
    </row>
    <row r="8" spans="1:22" ht="42.75" customHeight="1" x14ac:dyDescent="0.3">
      <c r="A8" s="20"/>
      <c r="B8" s="47">
        <v>2</v>
      </c>
      <c r="C8" s="69" t="s">
        <v>38</v>
      </c>
      <c r="D8" s="64">
        <v>5</v>
      </c>
      <c r="E8" s="48" t="s">
        <v>32</v>
      </c>
      <c r="F8" s="70" t="s">
        <v>39</v>
      </c>
      <c r="G8" s="93"/>
      <c r="H8" s="122"/>
      <c r="I8" s="113"/>
      <c r="J8" s="116"/>
      <c r="K8" s="116"/>
      <c r="L8" s="124"/>
      <c r="M8" s="120"/>
      <c r="N8" s="120"/>
      <c r="O8" s="126"/>
      <c r="P8" s="49">
        <f>D8*Q8</f>
        <v>500</v>
      </c>
      <c r="Q8" s="50">
        <v>100</v>
      </c>
      <c r="R8" s="98"/>
      <c r="S8" s="51">
        <f>D8*R8</f>
        <v>0</v>
      </c>
      <c r="T8" s="52" t="str">
        <f t="shared" ref="T8:T9" si="1">IF(ISNUMBER(R8), IF(R8&gt;Q8,"NEVYHOVUJE","VYHOVUJE")," ")</f>
        <v xml:space="preserve"> </v>
      </c>
      <c r="U8" s="116"/>
      <c r="V8" s="48" t="s">
        <v>13</v>
      </c>
    </row>
    <row r="9" spans="1:22" ht="42.75" customHeight="1" thickBot="1" x14ac:dyDescent="0.35">
      <c r="A9" s="20"/>
      <c r="B9" s="53">
        <v>3</v>
      </c>
      <c r="C9" s="72" t="s">
        <v>40</v>
      </c>
      <c r="D9" s="66">
        <v>5</v>
      </c>
      <c r="E9" s="56" t="s">
        <v>32</v>
      </c>
      <c r="F9" s="71" t="s">
        <v>41</v>
      </c>
      <c r="G9" s="94"/>
      <c r="H9" s="123"/>
      <c r="I9" s="114"/>
      <c r="J9" s="117"/>
      <c r="K9" s="117"/>
      <c r="L9" s="121"/>
      <c r="M9" s="121"/>
      <c r="N9" s="121"/>
      <c r="O9" s="127"/>
      <c r="P9" s="67">
        <f>D9*Q9</f>
        <v>1000</v>
      </c>
      <c r="Q9" s="68">
        <v>200</v>
      </c>
      <c r="R9" s="99"/>
      <c r="S9" s="54">
        <f>D9*R9</f>
        <v>0</v>
      </c>
      <c r="T9" s="55" t="str">
        <f t="shared" si="1"/>
        <v xml:space="preserve"> </v>
      </c>
      <c r="U9" s="117"/>
      <c r="V9" s="56" t="s">
        <v>14</v>
      </c>
    </row>
    <row r="10" spans="1:22" ht="163.5" customHeight="1" thickBot="1" x14ac:dyDescent="0.35">
      <c r="A10" s="20"/>
      <c r="B10" s="75">
        <v>4</v>
      </c>
      <c r="C10" s="76" t="s">
        <v>44</v>
      </c>
      <c r="D10" s="77">
        <v>1</v>
      </c>
      <c r="E10" s="78" t="s">
        <v>32</v>
      </c>
      <c r="F10" s="88" t="s">
        <v>49</v>
      </c>
      <c r="G10" s="95"/>
      <c r="H10" s="89"/>
      <c r="I10" s="79" t="s">
        <v>28</v>
      </c>
      <c r="J10" s="80" t="s">
        <v>33</v>
      </c>
      <c r="K10" s="80"/>
      <c r="L10" s="81"/>
      <c r="M10" s="87" t="s">
        <v>47</v>
      </c>
      <c r="N10" s="87" t="s">
        <v>48</v>
      </c>
      <c r="O10" s="82">
        <v>21</v>
      </c>
      <c r="P10" s="83">
        <f>D10*Q10</f>
        <v>5000</v>
      </c>
      <c r="Q10" s="84">
        <v>5000</v>
      </c>
      <c r="R10" s="100"/>
      <c r="S10" s="85">
        <f>D10*R10</f>
        <v>0</v>
      </c>
      <c r="T10" s="86" t="str">
        <f t="shared" ref="T10" si="2">IF(ISNUMBER(R10), IF(R10&gt;Q10,"NEVYHOVUJE","VYHOVUJE")," ")</f>
        <v xml:space="preserve"> </v>
      </c>
      <c r="U10" s="80" t="s">
        <v>46</v>
      </c>
      <c r="V10" s="80" t="s">
        <v>12</v>
      </c>
    </row>
    <row r="11" spans="1:22" ht="17.399999999999999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82.95" customHeight="1" thickTop="1" thickBot="1" x14ac:dyDescent="0.35">
      <c r="B12" s="104" t="s">
        <v>31</v>
      </c>
      <c r="C12" s="104"/>
      <c r="D12" s="104"/>
      <c r="E12" s="104"/>
      <c r="F12" s="104"/>
      <c r="G12" s="104"/>
      <c r="H12" s="104"/>
      <c r="I12" s="104"/>
      <c r="J12" s="21"/>
      <c r="K12" s="21"/>
      <c r="L12" s="7"/>
      <c r="M12" s="7"/>
      <c r="N12" s="7"/>
      <c r="O12" s="22"/>
      <c r="P12" s="22"/>
      <c r="Q12" s="23" t="s">
        <v>9</v>
      </c>
      <c r="R12" s="105" t="s">
        <v>10</v>
      </c>
      <c r="S12" s="106"/>
      <c r="T12" s="107"/>
      <c r="U12" s="24"/>
      <c r="V12" s="25"/>
    </row>
    <row r="13" spans="1:22" ht="43.2" customHeight="1" thickTop="1" thickBot="1" x14ac:dyDescent="0.35">
      <c r="B13" s="118" t="s">
        <v>30</v>
      </c>
      <c r="C13" s="118"/>
      <c r="D13" s="118"/>
      <c r="E13" s="118"/>
      <c r="F13" s="118"/>
      <c r="G13" s="118"/>
      <c r="I13" s="26"/>
      <c r="L13" s="9"/>
      <c r="M13" s="9"/>
      <c r="N13" s="9"/>
      <c r="O13" s="27"/>
      <c r="P13" s="27"/>
      <c r="Q13" s="28">
        <f>SUM(P7:P10)</f>
        <v>58760</v>
      </c>
      <c r="R13" s="101">
        <f>SUM(S7:S10)</f>
        <v>0</v>
      </c>
      <c r="S13" s="102"/>
      <c r="T13" s="103"/>
    </row>
    <row r="14" spans="1:22" ht="15" thickTop="1" x14ac:dyDescent="0.3">
      <c r="H14" s="9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90"/>
      <c r="H15" s="9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6"/>
      <c r="C16" s="46"/>
      <c r="D16" s="46"/>
      <c r="E16" s="46"/>
      <c r="F16" s="46"/>
      <c r="G16" s="90"/>
      <c r="H16" s="9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6"/>
      <c r="C17" s="46"/>
      <c r="D17" s="46"/>
      <c r="E17" s="46"/>
      <c r="F17" s="46"/>
      <c r="G17" s="90"/>
      <c r="H17" s="9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3">
      <c r="C18" s="21"/>
      <c r="D18" s="29"/>
      <c r="E18" s="21"/>
      <c r="F18" s="21"/>
      <c r="G18" s="90"/>
      <c r="H18" s="9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90"/>
      <c r="H20" s="9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90"/>
      <c r="H21" s="9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90"/>
      <c r="H22" s="9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90"/>
      <c r="H23" s="9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90"/>
      <c r="H24" s="9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90"/>
      <c r="H25" s="9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90"/>
      <c r="H26" s="9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90"/>
      <c r="H27" s="9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90"/>
      <c r="H28" s="9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90"/>
      <c r="H29" s="9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90"/>
      <c r="H30" s="9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90"/>
      <c r="H31" s="9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90"/>
      <c r="H32" s="9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90"/>
      <c r="H33" s="9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90"/>
      <c r="H34" s="9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90"/>
      <c r="H35" s="9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90"/>
      <c r="H36" s="9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90"/>
      <c r="H37" s="9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90"/>
      <c r="H38" s="9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90"/>
      <c r="H39" s="9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90"/>
      <c r="H40" s="9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90"/>
      <c r="H41" s="9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90"/>
      <c r="H42" s="9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90"/>
      <c r="H43" s="9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90"/>
      <c r="H44" s="9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90"/>
      <c r="H45" s="9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90"/>
      <c r="H46" s="9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90"/>
      <c r="H47" s="9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90"/>
      <c r="H48" s="9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90"/>
      <c r="H49" s="9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90"/>
      <c r="H50" s="9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90"/>
      <c r="H51" s="9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90"/>
      <c r="H52" s="9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90"/>
      <c r="H53" s="9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90"/>
      <c r="H54" s="9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90"/>
      <c r="H55" s="9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90"/>
      <c r="H56" s="9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90"/>
      <c r="H57" s="9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90"/>
      <c r="H58" s="9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90"/>
      <c r="H59" s="9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90"/>
      <c r="H60" s="9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90"/>
      <c r="H61" s="9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90"/>
      <c r="H62" s="9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90"/>
      <c r="H63" s="9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90"/>
      <c r="H64" s="9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90"/>
      <c r="H65" s="9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90"/>
      <c r="H66" s="9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90"/>
      <c r="H67" s="9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90"/>
      <c r="H68" s="9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90"/>
      <c r="H69" s="9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90"/>
      <c r="H70" s="9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90"/>
      <c r="H71" s="9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90"/>
      <c r="H72" s="9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90"/>
      <c r="H73" s="9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90"/>
      <c r="H74" s="9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90"/>
      <c r="H75" s="9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90"/>
      <c r="H76" s="9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90"/>
      <c r="H77" s="9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90"/>
      <c r="H78" s="9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90"/>
      <c r="H79" s="9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90"/>
      <c r="H80" s="9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90"/>
      <c r="H81" s="9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90"/>
      <c r="H82" s="9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90"/>
      <c r="H83" s="9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90"/>
      <c r="H84" s="9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90"/>
      <c r="H85" s="9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90"/>
      <c r="H86" s="9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90"/>
      <c r="H87" s="9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90"/>
      <c r="H88" s="9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90"/>
      <c r="H89" s="9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90"/>
      <c r="H90" s="9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90"/>
      <c r="H91" s="9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90"/>
      <c r="H92" s="9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90"/>
      <c r="H93" s="9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90"/>
      <c r="H94" s="9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90"/>
      <c r="H95" s="9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90"/>
      <c r="H96" s="9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90"/>
      <c r="H97" s="9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90"/>
      <c r="H98" s="9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90"/>
      <c r="H99" s="90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algorithmName="SHA-512" hashValue="VHxcOwJBTVRY4pmbga73cHBDV95hTnnZJnzNcu4+Z12CCbaJKfFzD6cQtofm/U6QmUKo5kifxGw+92dquIeQzA==" saltValue="TxmEtAotAtEOG1Yl0PyjNQ==" spinCount="100000" sheet="1" objects="1" scenarios="1"/>
  <mergeCells count="15">
    <mergeCell ref="U7:U9"/>
    <mergeCell ref="L8:L9"/>
    <mergeCell ref="O7:O9"/>
    <mergeCell ref="R13:T13"/>
    <mergeCell ref="B12:I12"/>
    <mergeCell ref="R12:T12"/>
    <mergeCell ref="B1:D1"/>
    <mergeCell ref="G5:H5"/>
    <mergeCell ref="I7:I9"/>
    <mergeCell ref="J7:J9"/>
    <mergeCell ref="K7:K9"/>
    <mergeCell ref="B13:G13"/>
    <mergeCell ref="M7:M9"/>
    <mergeCell ref="N7:N9"/>
    <mergeCell ref="H8:H9"/>
  </mergeCells>
  <conditionalFormatting sqref="D7:D10 B7:B10">
    <cfRule type="containsBlanks" dxfId="7" priority="52">
      <formula>LEN(TRIM(B7))=0</formula>
    </cfRule>
  </conditionalFormatting>
  <conditionalFormatting sqref="B7:B10">
    <cfRule type="cellIs" dxfId="6" priority="49" operator="greaterThanOrEqual">
      <formula>1</formula>
    </cfRule>
  </conditionalFormatting>
  <conditionalFormatting sqref="T7:T10">
    <cfRule type="cellIs" dxfId="5" priority="36" operator="equal">
      <formula>"VYHOVUJE"</formula>
    </cfRule>
  </conditionalFormatting>
  <conditionalFormatting sqref="T7:T10">
    <cfRule type="cellIs" dxfId="4" priority="35" operator="equal">
      <formula>"NEVYHOVUJE"</formula>
    </cfRule>
  </conditionalFormatting>
  <conditionalFormatting sqref="G7:H7 R7:R10 G8:G10">
    <cfRule type="containsBlanks" dxfId="3" priority="29">
      <formula>LEN(TRIM(G7))=0</formula>
    </cfRule>
  </conditionalFormatting>
  <conditionalFormatting sqref="G7:H7 R7:R10 G8:G10">
    <cfRule type="notContainsBlanks" dxfId="2" priority="27">
      <formula>LEN(TRIM(G7))&gt;0</formula>
    </cfRule>
  </conditionalFormatting>
  <conditionalFormatting sqref="G7:H7 G8:G10 R7:R10">
    <cfRule type="notContainsBlanks" dxfId="1" priority="26">
      <formula>LEN(TRIM(G7))&gt;0</formula>
    </cfRule>
  </conditionalFormatting>
  <conditionalFormatting sqref="G7:H7 G8:G10">
    <cfRule type="notContainsBlanks" dxfId="0" priority="25">
      <formula>LEN(TRIM(G7))&gt;0</formula>
    </cfRule>
  </conditionalFormatting>
  <dataValidations count="3">
    <dataValidation type="list" allowBlank="1" showInputMessage="1" showErrorMessage="1" sqref="J7 J10" xr:uid="{C0363C2C-49B3-43E4-8DE6-3C470E774A97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2021-05-31T11:41:39Z</dcterms:modified>
</cp:coreProperties>
</file>