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38640" windowHeight="20925" activeTab="0"/>
  </bookViews>
  <sheets>
    <sheet name="PP" sheetId="1" r:id="rId1"/>
  </sheets>
  <definedNames>
    <definedName name="_xlnm.Print_Area" localSheetId="0">'PP'!$A$1:$V$13</definedName>
    <definedName name="_xlnm.Print_Titles" localSheetId="0">'PP'!$6:$6</definedName>
  </definedNames>
  <calcPr calcId="191029"/>
</workbook>
</file>

<file path=xl/sharedStrings.xml><?xml version="1.0" encoding="utf-8"?>
<sst xmlns="http://schemas.openxmlformats.org/spreadsheetml/2006/main" count="43" uniqueCount="40">
  <si>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</si>
  <si>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</si>
  <si>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</si>
  <si>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</si>
  <si>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</si>
  <si>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</si>
  <si>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</si>
  <si>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</si>
  <si>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</si>
  <si>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</si>
  <si>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</si>
  <si>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39294100-0 - Informační a propagační výrobky</t>
  </si>
  <si>
    <t>Ilustrační obrázek</t>
  </si>
  <si>
    <t>Popis</t>
  </si>
  <si>
    <t xml:space="preserve">Měrná jednotka [MJ] </t>
  </si>
  <si>
    <t>Maximální cena za jednotlivé položky 
 v Kč BEZ DPH</t>
  </si>
  <si>
    <t xml:space="preserve">Fakturace </t>
  </si>
  <si>
    <t>Obchodní podmínky NAD RÁMEC STANDARDNÍCH 
obchodních podmínek</t>
  </si>
  <si>
    <t>Kontaktní osoba ve věci technické specifikace</t>
  </si>
  <si>
    <t xml:space="preserve">Kontaktní osoba 
k převzetí zboží </t>
  </si>
  <si>
    <t xml:space="preserve">Místo dodání </t>
  </si>
  <si>
    <t>POZNÁMKA</t>
  </si>
  <si>
    <t xml:space="preserve">CPV - výběr
PROPAGAČNÍ PŘEDMĚTY </t>
  </si>
  <si>
    <t>Název</t>
  </si>
  <si>
    <t>Samostatná faktura</t>
  </si>
  <si>
    <t xml:space="preserve">Pokud financováno z projektových prostředků, pak ŘEŠITEL uvede: NÁZEV A ČÍSLO DOTAČNÍHO PROJEKTU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</si>
  <si>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</si>
  <si>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bal</t>
  </si>
  <si>
    <t>Vladislava Ottová,
Tel.: 37763 1332</t>
  </si>
  <si>
    <t>Vladislava Ottová,
Tel.: 37763 1332,
ottova@ps.zcu.cz</t>
  </si>
  <si>
    <t>Univerzitní 22, 
301 00 Plzeň,
Centrální sklad,
místnost UU 012</t>
  </si>
  <si>
    <t>Příloha č. 2 Kupní smlouvy - technická specifikace
Propagační předměty (II.) 007 - 2021</t>
  </si>
  <si>
    <t>Samolepící obálky B4 s logem ZČU a adresou</t>
  </si>
  <si>
    <t>Samolepící obálky třetinové DL s logem ZČU a adresou</t>
  </si>
  <si>
    <r>
      <t>Samolepící obálky B4. 
Rozměry obálky 250 x 353 mm.
Papír 100g/m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.
</t>
    </r>
    <r>
      <rPr>
        <u val="single"/>
        <sz val="11"/>
        <color theme="1"/>
        <rFont val="Calibri"/>
        <family val="2"/>
        <scheme val="minor"/>
      </rPr>
      <t>S barevně vytištěným logem ZČU a adresou</t>
    </r>
    <r>
      <rPr>
        <sz val="11"/>
        <color theme="1"/>
        <rFont val="Calibri"/>
        <family val="2"/>
        <scheme val="minor"/>
      </rPr>
      <t>: "</t>
    </r>
    <r>
      <rPr>
        <b/>
        <sz val="11"/>
        <color theme="1"/>
        <rFont val="Calibri"/>
        <family val="2"/>
        <scheme val="minor"/>
      </rPr>
      <t>301 00 Plzeň 1 - pošt. přihr. 314</t>
    </r>
    <r>
      <rPr>
        <sz val="11"/>
        <color theme="1"/>
        <rFont val="Calibri"/>
        <family val="2"/>
        <scheme val="minor"/>
      </rPr>
      <t xml:space="preserve">"  viz ilustr. obr. 
</t>
    </r>
    <r>
      <rPr>
        <b/>
        <sz val="11"/>
        <color theme="1"/>
        <rFont val="Calibri"/>
        <family val="2"/>
        <scheme val="minor"/>
      </rPr>
      <t xml:space="preserve">Adresu: 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ilustr.obr.)
</t>
    </r>
    <r>
      <rPr>
        <b/>
        <sz val="11"/>
        <color theme="1"/>
        <rFont val="Calibri"/>
        <family val="2"/>
        <scheme val="minor"/>
      </rPr>
      <t>Logo:</t>
    </r>
    <r>
      <rPr>
        <sz val="11"/>
        <color theme="1"/>
        <rFont val="Calibri"/>
        <family val="2"/>
        <scheme val="minor"/>
      </rPr>
      <t xml:space="preserve"> logo s logotypem ZČU viz 
</t>
    </r>
    <r>
      <rPr>
        <sz val="11"/>
        <color rgb="FFFF0000"/>
        <rFont val="Calibri"/>
        <family val="2"/>
        <scheme val="minor"/>
      </rPr>
      <t>Příloha č. 3 Kupní smlouvy - logo_PP (II.)-007-2021.zip</t>
    </r>
    <r>
      <rPr>
        <sz val="11"/>
        <color theme="1"/>
        <rFont val="Calibri"/>
        <family val="2"/>
        <scheme val="minor"/>
      </rPr>
      <t xml:space="preserve">
barva PANTONE 2728, (tj. CMYK 96|69|0|0),
rozměry loga 35 x 70 mm;
umístění loga v levém horním rohu obálky, </t>
    </r>
    <r>
      <rPr>
        <b/>
        <sz val="11"/>
        <color theme="1"/>
        <rFont val="Calibri"/>
        <family val="2"/>
        <scheme val="minor"/>
      </rPr>
      <t xml:space="preserve">10 mm od horního a 10 mm od levého okraje.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 V každém balení min. 250 ks obálek.</t>
    </r>
  </si>
  <si>
    <r>
      <t>Samolepící obálky třetinové DL.
Rozměry obálky 220 x 110 mm.
Papír 80g/m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vnitřní tisk.
</t>
    </r>
    <r>
      <rPr>
        <u val="single"/>
        <sz val="11"/>
        <color theme="1"/>
        <rFont val="Calibri"/>
        <family val="2"/>
        <scheme val="minor"/>
      </rPr>
      <t>S barevně vytištěným logem ZČU a adresou</t>
    </r>
    <r>
      <rPr>
        <sz val="11"/>
        <color theme="1"/>
        <rFont val="Calibri"/>
        <family val="2"/>
        <scheme val="minor"/>
      </rPr>
      <t>: "</t>
    </r>
    <r>
      <rPr>
        <b/>
        <sz val="11"/>
        <color theme="1"/>
        <rFont val="Calibri"/>
        <family val="2"/>
        <scheme val="minor"/>
      </rPr>
      <t>301 00 Plzeň 1 - pošt. přihr. 314</t>
    </r>
    <r>
      <rPr>
        <sz val="11"/>
        <color theme="1"/>
        <rFont val="Calibri"/>
        <family val="2"/>
        <scheme val="minor"/>
      </rPr>
      <t xml:space="preserve">"  viz ilustr. obr. 
</t>
    </r>
    <r>
      <rPr>
        <b/>
        <sz val="11"/>
        <color theme="1"/>
        <rFont val="Calibri"/>
        <family val="2"/>
        <scheme val="minor"/>
      </rPr>
      <t xml:space="preserve">Adresu:   </t>
    </r>
    <r>
      <rPr>
        <sz val="11"/>
        <color theme="1"/>
        <rFont val="Calibri"/>
        <family val="2"/>
        <scheme val="minor"/>
      </rPr>
      <t xml:space="preserve">        
vytisknout čitelnou šedou barvou (žádáme o zachování poměrné velikosti textu ku rozměrově definovanému logu - dle ilustr.obr.)      
</t>
    </r>
    <r>
      <rPr>
        <b/>
        <sz val="11"/>
        <color theme="1"/>
        <rFont val="Calibri"/>
        <family val="2"/>
        <scheme val="minor"/>
      </rPr>
      <t xml:space="preserve">Logo: </t>
    </r>
    <r>
      <rPr>
        <sz val="11"/>
        <color theme="1"/>
        <rFont val="Calibri"/>
        <family val="2"/>
        <scheme val="minor"/>
      </rPr>
      <t xml:space="preserve">logo s logotypem ZČU viz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Příloha č. 3 Kupní smlouvy - logo_PP (II.)-007-2021.zip
</t>
    </r>
    <r>
      <rPr>
        <sz val="11"/>
        <color theme="1"/>
        <rFont val="Calibri"/>
        <family val="2"/>
        <scheme val="minor"/>
      </rPr>
      <t xml:space="preserve">
barva PANTONE 2728, (tj. CMYK 96|69|0|0),
rozměry loga 17 x 35 mm;                     
umístění loga v levém horním rohu obálky, </t>
    </r>
    <r>
      <rPr>
        <b/>
        <sz val="11"/>
        <color theme="1"/>
        <rFont val="Calibri"/>
        <family val="2"/>
        <scheme val="minor"/>
      </rPr>
      <t>7 mm od horního a 7 mm od levého okraje.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V každém balení min. 1000 ks obálek.</t>
    </r>
  </si>
  <si>
    <t>Samolepící obálky třetinové DL/O (s okénkem)  s logem ZČU a adresou</t>
  </si>
  <si>
    <r>
      <t>Samolepící obálky třetinové DL/O (s okénkem).
Rozměry obálky 220 x 110 mm.
Papír 80g/m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vnitřní tisk.
</t>
    </r>
    <r>
      <rPr>
        <u val="single"/>
        <sz val="11"/>
        <color theme="1"/>
        <rFont val="Calibri"/>
        <family val="2"/>
        <scheme val="minor"/>
      </rPr>
      <t>S barevně vytištěným logem ZČU a adresou:</t>
    </r>
    <r>
      <rPr>
        <sz val="11"/>
        <color theme="1"/>
        <rFont val="Calibri"/>
        <family val="2"/>
        <scheme val="minor"/>
      </rPr>
      <t xml:space="preserve"> "301 00 Plzeň 1 - pošt. přihr. 314"  viz ilustr. obr. 
</t>
    </r>
    <r>
      <rPr>
        <b/>
        <sz val="11"/>
        <color theme="1"/>
        <rFont val="Calibri"/>
        <family val="2"/>
        <scheme val="minor"/>
      </rPr>
      <t>Adresu:</t>
    </r>
    <r>
      <rPr>
        <sz val="11"/>
        <color theme="1"/>
        <rFont val="Calibri"/>
        <family val="2"/>
        <scheme val="minor"/>
      </rPr>
      <t xml:space="preserve"> 
vytisknout čitelnou šedou barvou (žádáme o zachování poměrné velikosti textu ku rozměrově definovanému logu - dle ilustr.obr.)  
</t>
    </r>
    <r>
      <rPr>
        <b/>
        <sz val="11"/>
        <color theme="1"/>
        <rFont val="Calibri"/>
        <family val="2"/>
        <scheme val="minor"/>
      </rPr>
      <t xml:space="preserve">Logo: </t>
    </r>
    <r>
      <rPr>
        <sz val="11"/>
        <color theme="1"/>
        <rFont val="Calibri"/>
        <family val="2"/>
        <scheme val="minor"/>
      </rPr>
      <t>logo s logotypem ZČU viz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Příloha č. 3 Kupní smlouvy - logo_PP (II.)-007-2021.zip</t>
    </r>
    <r>
      <rPr>
        <sz val="11"/>
        <color theme="1"/>
        <rFont val="Calibri"/>
        <family val="2"/>
        <scheme val="minor"/>
      </rPr>
      <t xml:space="preserve">
barva PANTONE 2728, (tj. CMYK 96|69 |0|0),     
rozměry loga 17 x 35 mm;                                                                                                                   
umístění loga v levém horním rohu obálky, </t>
    </r>
    <r>
      <rPr>
        <b/>
        <sz val="11"/>
        <color theme="1"/>
        <rFont val="Calibri"/>
        <family val="2"/>
        <scheme val="minor"/>
      </rPr>
      <t xml:space="preserve">7 mm od horního a 7 mm od levého okraje.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V každém balení min. 1000 ks obálek.</t>
    </r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</si>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</sst>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medium"/>
      <right/>
      <top style="thick"/>
      <bottom/>
    </border>
    <border>
      <left style="thick"/>
      <right/>
      <top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ck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/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textRotation="90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 wrapText="1" indent="1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 wrapText="1" indent="1"/>
      <protection/>
    </xf>
    <xf numFmtId="0" fontId="0" fillId="4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7" fillId="2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8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164" fontId="2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vertical="center" wrapText="1"/>
      <protection/>
    </xf>
    <xf numFmtId="0" fontId="0" fillId="2" borderId="15" xfId="0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0" fillId="3" borderId="17" xfId="0" applyFill="1" applyBorder="1" applyAlignment="1" applyProtection="1">
      <alignment horizontal="center" vertical="center" wrapText="1"/>
      <protection/>
    </xf>
    <xf numFmtId="0" fontId="0" fillId="3" borderId="18" xfId="0" applyFill="1" applyBorder="1" applyAlignment="1" applyProtection="1">
      <alignment horizontal="center" vertical="center" wrapText="1"/>
      <protection/>
    </xf>
    <xf numFmtId="0" fontId="0" fillId="3" borderId="19" xfId="0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 applyProtection="1">
      <alignment horizontal="center" vertical="center" wrapText="1"/>
      <protection/>
    </xf>
    <xf numFmtId="0" fontId="4" fillId="0" borderId="21" xfId="0" applyNumberFormat="1" applyFont="1" applyBorder="1" applyAlignment="1" applyProtection="1">
      <alignment horizontal="left" vertical="center" wrapText="1" indent="8"/>
      <protection/>
    </xf>
    <xf numFmtId="0" fontId="4" fillId="0" borderId="0" xfId="0" applyNumberFormat="1" applyFont="1" applyBorder="1" applyAlignment="1" applyProtection="1">
      <alignment horizontal="left" vertical="center" wrapText="1" indent="8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  <cellStyle name="normální 3 4" xfId="25"/>
    <cellStyle name="Normální 4 2" xfId="26"/>
    <cellStyle name="normální 3 3 2" xfId="27"/>
  </cellStyles>
  <dxfs count="7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6</xdr:row>
      <xdr:rowOff>1543050</xdr:rowOff>
    </xdr:from>
    <xdr:to>
      <xdr:col>6</xdr:col>
      <xdr:colOff>2257425</xdr:colOff>
      <xdr:row>6</xdr:row>
      <xdr:rowOff>2247900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4038600"/>
          <a:ext cx="209550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7</xdr:row>
      <xdr:rowOff>1552575</xdr:rowOff>
    </xdr:from>
    <xdr:to>
      <xdr:col>6</xdr:col>
      <xdr:colOff>2286000</xdr:colOff>
      <xdr:row>7</xdr:row>
      <xdr:rowOff>2276475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67625"/>
          <a:ext cx="2133600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123825</xdr:colOff>
      <xdr:row>8</xdr:row>
      <xdr:rowOff>1609725</xdr:rowOff>
    </xdr:from>
    <xdr:to>
      <xdr:col>6</xdr:col>
      <xdr:colOff>2314575</xdr:colOff>
      <xdr:row>8</xdr:row>
      <xdr:rowOff>2333625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1515725"/>
          <a:ext cx="219075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"/>
  <sheetViews>
    <sheetView showGridLines="0" tabSelected="1" zoomScale="85" zoomScaleNormal="85" workbookViewId="0" topLeftCell="A6">
      <selection activeCell="J7" sqref="J7"/>
    </sheetView>
  </sheetViews>
  <sheetFormatPr defaultColWidth="8.7109375" defaultRowHeight="15"/>
  <cols>
    <col min="1" max="1" width="1.421875" style="2" bestFit="1" customWidth="1"/>
    <col min="2" max="2" width="5.57421875" style="2" bestFit="1" customWidth="1"/>
    <col min="3" max="3" width="49.57421875" style="4" customWidth="1"/>
    <col min="4" max="4" width="9.57421875" style="64" bestFit="1" customWidth="1"/>
    <col min="5" max="5" width="9.00390625" style="3" bestFit="1" customWidth="1"/>
    <col min="6" max="6" width="92.140625" style="4" customWidth="1"/>
    <col min="7" max="7" width="34.8515625" style="4" customWidth="1"/>
    <col min="8" max="8" width="16.57421875" style="4" hidden="1" customWidth="1"/>
    <col min="9" max="9" width="24.00390625" style="2" bestFit="1" customWidth="1"/>
    <col min="10" max="10" width="23.140625" style="2" customWidth="1"/>
    <col min="11" max="11" width="20.57421875" style="2" bestFit="1" customWidth="1"/>
    <col min="12" max="12" width="19.8515625" style="2" customWidth="1"/>
    <col min="13" max="13" width="13.8515625" style="2" customWidth="1"/>
    <col min="14" max="14" width="26.57421875" style="2" hidden="1" customWidth="1"/>
    <col min="15" max="15" width="20.421875" style="2" hidden="1" customWidth="1"/>
    <col min="16" max="16" width="24.57421875" style="2" customWidth="1"/>
    <col min="17" max="17" width="22.8515625" style="2" customWidth="1"/>
    <col min="18" max="18" width="35.8515625" style="2" customWidth="1"/>
    <col min="19" max="19" width="29.57421875" style="2" customWidth="1"/>
    <col min="20" max="20" width="11.140625" style="2" hidden="1" customWidth="1"/>
    <col min="21" max="21" width="35.57421875" style="5" customWidth="1"/>
    <col min="22" max="22" width="2.00390625" style="2" customWidth="1"/>
    <col min="23" max="16384" width="8.7109375" style="2" customWidth="1"/>
  </cols>
  <sheetData>
    <row r="1" spans="2:4" ht="40.7" customHeight="1">
      <c r="B1" s="72" t="s">
        <v>31</v>
      </c>
      <c r="C1" s="73"/>
      <c r="D1" s="73"/>
    </row>
    <row r="2" spans="2:5" ht="15.75">
      <c r="B2" s="6"/>
      <c r="C2" s="7"/>
      <c r="D2" s="7"/>
      <c r="E2" s="8"/>
    </row>
    <row r="3" spans="2:15" ht="20.1" customHeight="1">
      <c r="B3" s="79" t="s">
        <v>38</v>
      </c>
      <c r="C3" s="80"/>
      <c r="D3" s="81" t="s">
        <v>0</v>
      </c>
      <c r="E3" s="82"/>
      <c r="F3" s="85" t="s">
        <v>39</v>
      </c>
      <c r="G3" s="86"/>
      <c r="H3" s="9"/>
      <c r="I3" s="9"/>
      <c r="J3" s="9"/>
      <c r="K3" s="9"/>
      <c r="L3" s="9"/>
      <c r="N3" s="10"/>
      <c r="O3" s="10"/>
    </row>
    <row r="4" spans="2:12" ht="20.1" customHeight="1" thickBot="1">
      <c r="B4" s="79"/>
      <c r="C4" s="80"/>
      <c r="D4" s="83"/>
      <c r="E4" s="84"/>
      <c r="F4" s="85"/>
      <c r="G4" s="86"/>
      <c r="H4" s="11"/>
      <c r="I4" s="12"/>
      <c r="J4" s="12"/>
      <c r="L4" s="12"/>
    </row>
    <row r="5" spans="2:21" ht="34.5" customHeight="1" thickBot="1">
      <c r="B5" s="13"/>
      <c r="C5" s="14"/>
      <c r="D5" s="15"/>
      <c r="E5" s="15"/>
      <c r="F5" s="11"/>
      <c r="G5" s="11"/>
      <c r="H5" s="16"/>
      <c r="J5" s="17" t="s">
        <v>0</v>
      </c>
      <c r="U5" s="18"/>
    </row>
    <row r="6" spans="2:22" ht="67.35" customHeight="1" thickBot="1" thickTop="1">
      <c r="B6" s="19" t="s">
        <v>1</v>
      </c>
      <c r="C6" s="20" t="s">
        <v>23</v>
      </c>
      <c r="D6" s="20" t="s">
        <v>2</v>
      </c>
      <c r="E6" s="20" t="s">
        <v>14</v>
      </c>
      <c r="F6" s="20" t="s">
        <v>13</v>
      </c>
      <c r="G6" s="1" t="s">
        <v>12</v>
      </c>
      <c r="H6" s="20" t="s">
        <v>15</v>
      </c>
      <c r="I6" s="20" t="s">
        <v>3</v>
      </c>
      <c r="J6" s="21" t="s">
        <v>4</v>
      </c>
      <c r="K6" s="22" t="s">
        <v>5</v>
      </c>
      <c r="L6" s="22" t="s">
        <v>6</v>
      </c>
      <c r="M6" s="20" t="s">
        <v>16</v>
      </c>
      <c r="N6" s="20" t="s">
        <v>25</v>
      </c>
      <c r="O6" s="20" t="s">
        <v>17</v>
      </c>
      <c r="P6" s="22" t="s">
        <v>18</v>
      </c>
      <c r="Q6" s="22" t="s">
        <v>19</v>
      </c>
      <c r="R6" s="20" t="s">
        <v>20</v>
      </c>
      <c r="S6" s="20" t="s">
        <v>26</v>
      </c>
      <c r="T6" s="20" t="s">
        <v>21</v>
      </c>
      <c r="U6" s="23" t="s">
        <v>22</v>
      </c>
      <c r="V6" s="24"/>
    </row>
    <row r="7" spans="1:22" ht="285" customHeight="1">
      <c r="A7" s="25"/>
      <c r="B7" s="26">
        <v>1</v>
      </c>
      <c r="C7" s="27" t="s">
        <v>32</v>
      </c>
      <c r="D7" s="28">
        <v>20</v>
      </c>
      <c r="E7" s="29" t="s">
        <v>27</v>
      </c>
      <c r="F7" s="30" t="s">
        <v>34</v>
      </c>
      <c r="G7" s="31"/>
      <c r="H7" s="32">
        <f aca="true" t="shared" si="0" ref="H7:H9">D7*I7</f>
        <v>11000</v>
      </c>
      <c r="I7" s="33">
        <v>550</v>
      </c>
      <c r="J7" s="65">
        <v>549.9</v>
      </c>
      <c r="K7" s="34">
        <f aca="true" t="shared" si="1" ref="K7">D7*J7</f>
        <v>10998</v>
      </c>
      <c r="L7" s="35" t="str">
        <f aca="true" t="shared" si="2" ref="L7">IF(ISNUMBER(J7),IF(J7&gt;I7,"NEVYHOVUJE","VYHOVUJE")," ")</f>
        <v>VYHOVUJE</v>
      </c>
      <c r="M7" s="90" t="s">
        <v>24</v>
      </c>
      <c r="N7" s="96"/>
      <c r="O7" s="93"/>
      <c r="P7" s="87" t="s">
        <v>28</v>
      </c>
      <c r="Q7" s="87" t="s">
        <v>29</v>
      </c>
      <c r="R7" s="87" t="s">
        <v>30</v>
      </c>
      <c r="S7" s="36">
        <v>21</v>
      </c>
      <c r="T7" s="93"/>
      <c r="U7" s="99" t="s">
        <v>11</v>
      </c>
      <c r="V7" s="24"/>
    </row>
    <row r="8" spans="1:22" ht="298.7" customHeight="1">
      <c r="A8" s="25"/>
      <c r="B8" s="37">
        <v>2</v>
      </c>
      <c r="C8" s="38" t="s">
        <v>33</v>
      </c>
      <c r="D8" s="39">
        <v>5</v>
      </c>
      <c r="E8" s="40" t="s">
        <v>27</v>
      </c>
      <c r="F8" s="41" t="s">
        <v>35</v>
      </c>
      <c r="G8" s="42"/>
      <c r="H8" s="43">
        <f t="shared" si="0"/>
        <v>5000</v>
      </c>
      <c r="I8" s="44">
        <v>1000</v>
      </c>
      <c r="J8" s="66">
        <v>645</v>
      </c>
      <c r="K8" s="45">
        <f aca="true" t="shared" si="3" ref="K8:K9">D8*J8</f>
        <v>3225</v>
      </c>
      <c r="L8" s="46" t="str">
        <f aca="true" t="shared" si="4" ref="L8:L9">IF(ISNUMBER(J8),IF(J8&gt;I8,"NEVYHOVUJE","VYHOVUJE")," ")</f>
        <v>VYHOVUJE</v>
      </c>
      <c r="M8" s="91"/>
      <c r="N8" s="97"/>
      <c r="O8" s="94"/>
      <c r="P8" s="88"/>
      <c r="Q8" s="88"/>
      <c r="R8" s="88"/>
      <c r="S8" s="47">
        <v>21</v>
      </c>
      <c r="T8" s="94"/>
      <c r="U8" s="100"/>
      <c r="V8" s="24"/>
    </row>
    <row r="9" spans="1:22" ht="305.45" customHeight="1" thickBot="1">
      <c r="A9" s="25"/>
      <c r="B9" s="48">
        <v>3</v>
      </c>
      <c r="C9" s="49" t="s">
        <v>36</v>
      </c>
      <c r="D9" s="50">
        <v>10</v>
      </c>
      <c r="E9" s="51" t="s">
        <v>27</v>
      </c>
      <c r="F9" s="49" t="s">
        <v>37</v>
      </c>
      <c r="G9" s="52"/>
      <c r="H9" s="53">
        <f t="shared" si="0"/>
        <v>11000</v>
      </c>
      <c r="I9" s="54">
        <v>1100</v>
      </c>
      <c r="J9" s="67">
        <v>549.9</v>
      </c>
      <c r="K9" s="55">
        <f t="shared" si="3"/>
        <v>5499</v>
      </c>
      <c r="L9" s="56" t="str">
        <f t="shared" si="4"/>
        <v>VYHOVUJE</v>
      </c>
      <c r="M9" s="92"/>
      <c r="N9" s="98"/>
      <c r="O9" s="95"/>
      <c r="P9" s="89"/>
      <c r="Q9" s="89"/>
      <c r="R9" s="89"/>
      <c r="S9" s="57">
        <v>21</v>
      </c>
      <c r="T9" s="95"/>
      <c r="U9" s="101"/>
      <c r="V9" s="24"/>
    </row>
    <row r="10" spans="3:11" ht="13.5" customHeight="1" thickBot="1" thickTop="1">
      <c r="C10" s="2"/>
      <c r="D10" s="2"/>
      <c r="E10" s="2"/>
      <c r="F10" s="2"/>
      <c r="G10" s="2"/>
      <c r="H10" s="2"/>
      <c r="K10" s="58"/>
    </row>
    <row r="11" spans="2:21" ht="60.75" customHeight="1" thickBot="1" thickTop="1">
      <c r="B11" s="74" t="s">
        <v>7</v>
      </c>
      <c r="C11" s="75"/>
      <c r="D11" s="75"/>
      <c r="E11" s="75"/>
      <c r="F11" s="75"/>
      <c r="G11" s="75"/>
      <c r="H11" s="59"/>
      <c r="I11" s="60" t="s">
        <v>8</v>
      </c>
      <c r="J11" s="76" t="s">
        <v>9</v>
      </c>
      <c r="K11" s="77"/>
      <c r="L11" s="78"/>
      <c r="M11" s="16"/>
      <c r="N11" s="16"/>
      <c r="O11" s="16"/>
      <c r="P11" s="16"/>
      <c r="Q11" s="16"/>
      <c r="R11" s="16"/>
      <c r="S11" s="16"/>
      <c r="T11" s="16"/>
      <c r="U11" s="61"/>
    </row>
    <row r="12" spans="2:12" ht="33" customHeight="1" thickBot="1" thickTop="1">
      <c r="B12" s="68" t="s">
        <v>10</v>
      </c>
      <c r="C12" s="68"/>
      <c r="D12" s="68"/>
      <c r="E12" s="68"/>
      <c r="F12" s="68"/>
      <c r="G12" s="68"/>
      <c r="H12" s="62"/>
      <c r="I12" s="63">
        <f>SUM(H7:H9)</f>
        <v>27000</v>
      </c>
      <c r="J12" s="69">
        <f>SUM(K7:K9)</f>
        <v>19722</v>
      </c>
      <c r="K12" s="70"/>
      <c r="L12" s="71"/>
    </row>
    <row r="13" ht="14.25" customHeight="1" thickTop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 algorithmName="SHA-512" hashValue="RpqAHeWVNCEzKblOVidXfKZFx64SXDrpuPzPfGx9nnc4Y3VcCYonF+2h4qg9kq7MxfoGw0Yp82JQBZXe2jPoXg==" saltValue="BW4bMT6EUPpS9irtzFepSw==" spinCount="100000" sheet="1" objects="1" scenarios="1" selectLockedCells="1"/>
  <mergeCells count="16">
    <mergeCell ref="P7:P9"/>
    <mergeCell ref="M7:M9"/>
    <mergeCell ref="O7:O9"/>
    <mergeCell ref="N7:N9"/>
    <mergeCell ref="U7:U9"/>
    <mergeCell ref="R7:R9"/>
    <mergeCell ref="Q7:Q9"/>
    <mergeCell ref="T7:T9"/>
    <mergeCell ref="B12:G12"/>
    <mergeCell ref="J12:L12"/>
    <mergeCell ref="B1:D1"/>
    <mergeCell ref="B11:G11"/>
    <mergeCell ref="J11:L11"/>
    <mergeCell ref="B3:C4"/>
    <mergeCell ref="D3:E4"/>
    <mergeCell ref="F3:G4"/>
  </mergeCells>
  <conditionalFormatting sqref="D7:D9 B7:B9">
    <cfRule type="containsBlanks" priority="44" dxfId="6">
      <formula>LEN(TRIM(B7))=0</formula>
    </cfRule>
  </conditionalFormatting>
  <conditionalFormatting sqref="B7:B9">
    <cfRule type="cellIs" priority="39" dxfId="5" operator="greaterThanOrEqual">
      <formula>1</formula>
    </cfRule>
  </conditionalFormatting>
  <conditionalFormatting sqref="T7:U7 L7:L9">
    <cfRule type="cellIs" priority="36" dxfId="4" operator="equal">
      <formula>"VYHOVUJE"</formula>
    </cfRule>
  </conditionalFormatting>
  <conditionalFormatting sqref="T7:U7 L7:L9">
    <cfRule type="cellIs" priority="35" dxfId="3" operator="equal">
      <formula>"NEVYHOVUJE"</formula>
    </cfRule>
  </conditionalFormatting>
  <conditionalFormatting sqref="J7:J9">
    <cfRule type="containsBlanks" priority="6" dxfId="2">
      <formula>LEN(TRIM(J7))=0</formula>
    </cfRule>
  </conditionalFormatting>
  <conditionalFormatting sqref="J7:J9">
    <cfRule type="notContainsBlanks" priority="5" dxfId="1">
      <formula>LEN(TRIM(J7))&gt;0</formula>
    </cfRule>
  </conditionalFormatting>
  <conditionalFormatting sqref="J7:J9">
    <cfRule type="notContainsBlanks" priority="4" dxfId="0">
      <formula>LEN(TRIM(J7))&gt;0</formula>
    </cfRule>
  </conditionalFormatting>
  <dataValidations count="2" disablePrompts="1">
    <dataValidation type="list" showInputMessage="1" showErrorMessage="1" sqref="E7:E9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1811023622047245" right="0" top="0.15748031496062992" bottom="0.07874015748031496" header="0.11811023622047245" footer="0.15748031496062992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Tomas Hrdina - SPEED PRESS Plus a.s.</cp:lastModifiedBy>
  <cp:lastPrinted>2021-05-12T14:52:45Z</cp:lastPrinted>
  <dcterms:created xsi:type="dcterms:W3CDTF">2014-03-05T12:43:32Z</dcterms:created>
  <dcterms:modified xsi:type="dcterms:W3CDTF">2021-05-25T06:13:30Z</dcterms:modified>
  <cp:category/>
  <cp:version/>
  <cp:contentType/>
  <cp:contentStatus/>
  <cp:revision>1</cp:revision>
</cp:coreProperties>
</file>