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148 - 19.5. - ZCU - Výpočetní technika (III.) 033 - 2021 - PŘIPRAVIT\"/>
    </mc:Choice>
  </mc:AlternateContent>
  <xr:revisionPtr revIDLastSave="0" documentId="13_ncr:1_{FE3D261C-56C0-4D8A-A0CE-E7A1EC85DA74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technika'!$B$1:$T$21</definedName>
  </definedNames>
  <calcPr calcId="181029"/>
</workbook>
</file>

<file path=xl/calcChain.xml><?xml version="1.0" encoding="utf-8"?>
<calcChain xmlns="http://schemas.openxmlformats.org/spreadsheetml/2006/main">
  <c r="S11" i="1" l="1"/>
  <c r="T11" i="1"/>
  <c r="S12" i="1"/>
  <c r="T12" i="1"/>
  <c r="P11" i="1"/>
  <c r="P12" i="1"/>
  <c r="S9" i="1" l="1"/>
  <c r="T9" i="1"/>
  <c r="P9" i="1"/>
  <c r="S8" i="1" l="1"/>
  <c r="T8" i="1"/>
  <c r="S10" i="1"/>
  <c r="T10" i="1"/>
  <c r="P8" i="1"/>
  <c r="P10" i="1"/>
  <c r="S7" i="1" l="1"/>
  <c r="R15" i="1" s="1"/>
  <c r="T7" i="1"/>
  <c r="P7" i="1"/>
  <c r="Q15" i="1" s="1"/>
</calcChain>
</file>

<file path=xl/sharedStrings.xml><?xml version="1.0" encoding="utf-8"?>
<sst xmlns="http://schemas.openxmlformats.org/spreadsheetml/2006/main" count="80" uniqueCount="67">
  <si>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</si>
  <si>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</si>
  <si>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</si>
  <si>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</si>
  <si>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</si>
  <si>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</si>
  <si>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</si>
  <si>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</si>
  <si>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</si>
  <si>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</si>
  <si>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</si>
  <si>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</si>
  <si>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30234000-8 - Média pro ukládání dat 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</si>
  <si>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</si>
  <si>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</si>
  <si>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</si>
  <si>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</si>
  <si>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</si>
  <si>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</si>
  <si>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</si>
  <si>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</si>
  <si>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</si>
  <si>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</si>
  <si>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</si>
  <si>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</si>
  <si>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</si>
  <si>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</si>
  <si>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</si>
  <si>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</si>
  <si>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</si>
  <si>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</si>
  <si>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</si>
  <si>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</si>
  <si>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NE</t>
  </si>
  <si>
    <t xml:space="preserve">Příloha č. 2 Kupní smlouvy - technická specifikace
Výpočetní technika (III.) 033-2021 </t>
  </si>
  <si>
    <t>Počítačový monitor</t>
  </si>
  <si>
    <t>ANO</t>
  </si>
  <si>
    <t>Ing. Miloslav Konopík, Ph.D.,
Tel.: 37763 2418
e-mail: konopik@kiv.zcu.cz</t>
  </si>
  <si>
    <t>Technická 8, 
301 00 Plzeň,
Fakulta aplikovaných věd -
Katedra informatiky a výpočetní techniky, 
místnost UN 334</t>
  </si>
  <si>
    <t>TL03000152 AIMLaw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</si>
  <si>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</si>
  <si>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Úhlopříčka: 31'' a větší.
Typ panelu: VA, IPS.
Povrch panelu: Antireflexní.
Rozlišení: 3840 × 2160 a více.
Obnovovací frekvence: 60 Hz a více.
Maximální jas: 600 cd/m2 a více.
Kontrast: 3 000:1 a více.
Propojení: USB-C (napájení nejméně 60 W).
Další konektory: ethernetový port RJ-45, USB 3.0 nejméně 2x.
Záruka: min. 36 měsíců.</t>
  </si>
  <si>
    <t>Záruka na zboží min. 36 měsíců.</t>
  </si>
  <si>
    <t>Husova 11,
301 00 Plzeň,
Fakulta zdravotnických studií -
Katedra rehabilitačních oborů</t>
  </si>
  <si>
    <t>VS-21-033</t>
  </si>
  <si>
    <t>Externí disk 3 TB</t>
  </si>
  <si>
    <t>Bezdrátová optická myš</t>
  </si>
  <si>
    <t>Externí mechanika USB DVD+/-RW Drive</t>
  </si>
  <si>
    <t>Filip Bušek,
Tel.: 37763 5219,
busekf@ujp.zcu.cz</t>
  </si>
  <si>
    <t>Univerzitní 2732/8, 
301 00 Plzeň,
Ústav jazykové přípravy, 
místnost UU 306</t>
  </si>
  <si>
    <t xml:space="preserve">Formát: DVD/CD. 
Typ mechnaiky DVD-RW. 
Rychlost čtení CD 24x. Rychlost zápisu CD 24x. 
Rychlost čtení DVD 8x. Rychlost zápisu DVD 8x. 
Kompatibilita s Windows, MacOS. Napájení přes USB. </t>
  </si>
  <si>
    <r>
      <t xml:space="preserve">Kapacita min. 3 TB.
Formát disku 2,5". 
Odolný kryt disku.
Odolnost proti nárazům.
Kompatibilní s nejnovější verzí rozhraní USB 3.0. 
Disk je kompatibilní se systémy Windows 10, 8 a 7 a lze také přeformátovat pro systémy Mac OS X. 
</t>
    </r>
    <r>
      <rPr>
        <sz val="11"/>
        <rFont val="Calibri"/>
        <family val="2"/>
        <charset val="238"/>
        <scheme val="minor"/>
      </rPr>
      <t xml:space="preserve">Hmotnost max. 240 g. </t>
    </r>
  </si>
  <si>
    <t>Bezdrátová myš s laserovým snímačem, rozlišení min. 1600 CPI, pro pravou i levou ruku, 3 tlačítka, rolovací kolečko, připojení přes bluetooth, napájení myši na tužkové baterie.</t>
  </si>
  <si>
    <t>Mgr. Tomáš Votík,
 Tel.: 731 829 808,
e-mail: votikt@kfe.zcu.cz</t>
  </si>
  <si>
    <t>USB síťová karta</t>
  </si>
  <si>
    <t>Bezdrátová myš - šedá</t>
  </si>
  <si>
    <t>Radka Kristlová, 
Tel.: 37763 1061</t>
  </si>
  <si>
    <t>Univerzitní 8,
301 00 Plzeň, 
Rektorát - Útvar kvestora,
místnost UR 302</t>
  </si>
  <si>
    <t>Podpora rychlostí 10/100/1000 Mbit/s.
Rozhraní USB-C.
Počet portů RJ-45: 1x.
Funkce Wake-on-LAN, Plug &amp; Play, LED indikace.</t>
  </si>
  <si>
    <r>
      <t xml:space="preserve">Druh myši: optická.
Počet tlačítek: min. 3 (levé, pravé a středové pro rolování).
Hmotnost: max. 81 g.
Rozlišení min. 800 - 1600 DPI.
Rozměry myši max. 59,5 x 106 x 37,1 mm.
RF Frekvence: min. </t>
    </r>
    <r>
      <rPr>
        <sz val="11"/>
        <color rgb="FFFF0000"/>
        <rFont val="Calibri"/>
        <family val="2"/>
        <charset val="238"/>
        <scheme val="minor"/>
      </rPr>
      <t>2,4</t>
    </r>
    <r>
      <rPr>
        <sz val="11"/>
        <rFont val="Calibri"/>
        <family val="2"/>
        <charset val="238"/>
        <scheme val="minor"/>
      </rPr>
      <t xml:space="preserve"> GHz
Barva se preferuje stříbrná nebo šedá.</t>
    </r>
  </si>
  <si>
    <t>https://www.download.p4c.philips.com/files/3/328p6vubreb_00/328p6vubreb_00_pss_enggb.pdf</t>
  </si>
  <si>
    <t>LED Philips 328P6VUBREB-4K,VA,USB-C,LAN (328P6VUBREB/00), záruka 36 měsíců</t>
  </si>
  <si>
    <t>ADATA HD650, USB3.1 - 4TB, černý (AHD650-4TU31-CBK), záruka 24 měsíců</t>
  </si>
  <si>
    <t>Dell WM527 černá (570-AAPS), záruka 24 měsíců</t>
  </si>
  <si>
    <t>ASUS SDRW-08D2S-U LITE/WHITE/ Externí slim/ DVD-RW/ bílá/ USB (90-DQ0436-UA221KZ), záruka 24 měsíců</t>
  </si>
  <si>
    <t>AXAGON externí Gigabit Ethernet adaptér (ADE-SRC), záruka 24 měsíců</t>
  </si>
  <si>
    <t>Defender Accura MM-935 (gray) (52936),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</si>
</sst>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5">
    <xf numFmtId="0" fontId="0" fillId="0" borderId="0"/>
    <xf numFmtId="0" fontId="21" fillId="0" borderId="0"/>
    <xf numFmtId="0" fontId="26" fillId="0" borderId="0" applyNumberFormat="0" applyFill="0" applyBorder="0" applyAlignment="0" applyProtection="0"/>
    <xf numFmtId="0" fontId="1" fillId="0" borderId="0"/>
    <xf numFmtId="0" fontId="1" fillId="0" borderId="0"/>
  </cellStyleXfs>
  <cellXfs count="1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25" fillId="0" borderId="0" xfId="2" applyFont="1" applyAlignment="1">
      <alignment vertical="center"/>
    </xf>
    <xf numFmtId="0" fontId="25" fillId="0" borderId="0" xfId="0" applyFont="1" applyAlignment="1">
      <alignment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left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left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4" fillId="6" borderId="17" xfId="0" applyFont="1" applyFill="1" applyBorder="1" applyAlignment="1">
      <alignment horizontal="left" vertical="center" wrapText="1"/>
    </xf>
    <xf numFmtId="0" fontId="17" fillId="4" borderId="24" xfId="0" applyFont="1" applyFill="1" applyBorder="1" applyAlignment="1">
      <alignment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3" fontId="0" fillId="7" borderId="22" xfId="0" applyNumberFormat="1" applyFill="1" applyBorder="1" applyAlignment="1">
      <alignment horizontal="center" vertical="center" wrapText="1"/>
    </xf>
    <xf numFmtId="0" fontId="15" fillId="6" borderId="23" xfId="0" applyFont="1" applyFill="1" applyBorder="1" applyAlignment="1">
      <alignment horizontal="left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17" fillId="4" borderId="12" xfId="0" applyFont="1" applyFill="1" applyBorder="1" applyAlignment="1" applyProtection="1">
      <alignment horizontal="left" vertical="center" wrapText="1" indent="1"/>
      <protection locked="0"/>
    </xf>
    <xf numFmtId="0" fontId="17" fillId="4" borderId="23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left" vertical="center" wrapText="1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17" fillId="4" borderId="26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</cellXfs>
  <cellStyles count="5">
    <cellStyle name="Hypertextový odkaz" xfId="2" builtinId="8"/>
    <cellStyle name="Normální" xfId="0" builtinId="0"/>
    <cellStyle name="normální 3" xfId="1" xr:uid="{00000000-0005-0000-0000-000002000000}"/>
    <cellStyle name="normální 3 2" xfId="4" xr:uid="{642872EA-ABA0-431C-81C1-B7AFD91D6C70}"/>
    <cellStyle name="normální 3 3" xfId="3" xr:uid="{78E3900E-7A88-498B-ACA0-BE6ABB39AEB4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3225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3219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3219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3464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182879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3460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3464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3464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3464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3464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1902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1902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145</xdr:row>
      <xdr:rowOff>182879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152</xdr:row>
      <xdr:rowOff>182879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2821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2821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3464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2821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2821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3464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3464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3464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2821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2821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6725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1902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3387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6725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3387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4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4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6724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3461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2176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2821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2821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187</xdr:row>
      <xdr:rowOff>182879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H12" zoomScale="85" zoomScaleNormal="85" zoomScalePageLayoutView="30" workbookViewId="0">
      <selection activeCell="O12" sqref="O12"/>
    </sheetView>
  </sheetViews>
  <sheetFormatPr defaultColWidth="8.7109375" defaultRowHeight="15" x14ac:dyDescent="0.25"/>
  <cols>
    <col min="1" max="1" width="1.42578125" style="5" bestFit="1" customWidth="1"/>
    <col min="2" max="2" width="5.5703125" style="5" bestFit="1" customWidth="1"/>
    <col min="3" max="3" width="44.85546875" style="1" customWidth="1"/>
    <col min="4" max="4" width="12.42578125" style="2" customWidth="1"/>
    <col min="5" max="5" width="10.5703125" style="3" customWidth="1"/>
    <col min="6" max="6" width="85.42578125" style="1" customWidth="1"/>
    <col min="7" max="7" width="29.5703125" style="4" bestFit="1" customWidth="1"/>
    <col min="8" max="8" width="22.42578125" style="4" customWidth="1"/>
    <col min="9" max="9" width="21.85546875" style="4" customWidth="1"/>
    <col min="10" max="10" width="19.42578125" style="1" bestFit="1" customWidth="1"/>
    <col min="11" max="11" width="42.42578125" style="5" customWidth="1"/>
    <col min="12" max="12" width="32.5703125" style="5" customWidth="1"/>
    <col min="13" max="13" width="29.5703125" style="5" customWidth="1"/>
    <col min="14" max="14" width="43.140625" style="4" customWidth="1"/>
    <col min="15" max="15" width="28.5703125" style="4" customWidth="1"/>
    <col min="16" max="16" width="16.85546875" style="4" hidden="1" customWidth="1"/>
    <col min="17" max="17" width="22.85546875" style="5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4.140625" style="5" hidden="1" customWidth="1"/>
    <col min="22" max="22" width="37.140625" style="6" customWidth="1"/>
    <col min="23" max="16384" width="8.7109375" style="5"/>
  </cols>
  <sheetData>
    <row r="1" spans="1:22" ht="41.1" customHeight="1" x14ac:dyDescent="0.25">
      <c r="B1" s="142" t="s">
        <v>34</v>
      </c>
      <c r="C1" s="143"/>
      <c r="D1" s="143"/>
      <c r="E1" s="37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.100000000000001" customHeight="1" x14ac:dyDescent="0.25">
      <c r="B3" s="13"/>
      <c r="C3" s="12" t="s">
        <v>0</v>
      </c>
      <c r="D3" s="108"/>
      <c r="E3" s="108"/>
      <c r="F3" s="10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.100000000000001" customHeight="1" thickBot="1" x14ac:dyDescent="0.3">
      <c r="B4" s="14"/>
      <c r="C4" s="15" t="s">
        <v>1</v>
      </c>
      <c r="D4" s="108"/>
      <c r="E4" s="108"/>
      <c r="F4" s="108"/>
      <c r="G4" s="108"/>
      <c r="H4" s="108"/>
      <c r="I4" s="11"/>
      <c r="J4" s="11"/>
      <c r="K4" s="11"/>
      <c r="L4" s="49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31" t="s">
        <v>2</v>
      </c>
      <c r="H5" s="132"/>
      <c r="I5" s="1"/>
      <c r="J5" s="5"/>
      <c r="N5" s="1"/>
      <c r="O5" s="19"/>
      <c r="P5" s="19"/>
      <c r="R5" s="18" t="s">
        <v>2</v>
      </c>
      <c r="V5" s="39"/>
    </row>
    <row r="6" spans="1:22" ht="71.099999999999994" customHeight="1" thickTop="1" thickBot="1" x14ac:dyDescent="0.3">
      <c r="B6" s="40" t="s">
        <v>3</v>
      </c>
      <c r="C6" s="41" t="s">
        <v>15</v>
      </c>
      <c r="D6" s="41" t="s">
        <v>4</v>
      </c>
      <c r="E6" s="41" t="s">
        <v>16</v>
      </c>
      <c r="F6" s="41" t="s">
        <v>17</v>
      </c>
      <c r="G6" s="46" t="s">
        <v>26</v>
      </c>
      <c r="H6" s="47" t="s">
        <v>30</v>
      </c>
      <c r="I6" s="42" t="s">
        <v>18</v>
      </c>
      <c r="J6" s="41" t="s">
        <v>19</v>
      </c>
      <c r="K6" s="41" t="s">
        <v>40</v>
      </c>
      <c r="L6" s="43" t="s">
        <v>20</v>
      </c>
      <c r="M6" s="44" t="s">
        <v>21</v>
      </c>
      <c r="N6" s="43" t="s">
        <v>22</v>
      </c>
      <c r="O6" s="43" t="s">
        <v>27</v>
      </c>
      <c r="P6" s="43" t="s">
        <v>23</v>
      </c>
      <c r="Q6" s="41" t="s">
        <v>5</v>
      </c>
      <c r="R6" s="45" t="s">
        <v>6</v>
      </c>
      <c r="S6" s="109" t="s">
        <v>7</v>
      </c>
      <c r="T6" s="109" t="s">
        <v>8</v>
      </c>
      <c r="U6" s="43" t="s">
        <v>24</v>
      </c>
      <c r="V6" s="43" t="s">
        <v>25</v>
      </c>
    </row>
    <row r="7" spans="1:22" ht="187.35" customHeight="1" thickTop="1" thickBot="1" x14ac:dyDescent="0.3">
      <c r="A7" s="20"/>
      <c r="B7" s="50">
        <v>1</v>
      </c>
      <c r="C7" s="51" t="s">
        <v>35</v>
      </c>
      <c r="D7" s="52">
        <v>1</v>
      </c>
      <c r="E7" s="53" t="s">
        <v>28</v>
      </c>
      <c r="F7" s="62" t="s">
        <v>41</v>
      </c>
      <c r="G7" s="117" t="s">
        <v>61</v>
      </c>
      <c r="H7" s="122" t="s">
        <v>60</v>
      </c>
      <c r="I7" s="54" t="s">
        <v>29</v>
      </c>
      <c r="J7" s="53" t="s">
        <v>36</v>
      </c>
      <c r="K7" s="61" t="s">
        <v>39</v>
      </c>
      <c r="L7" s="60" t="s">
        <v>42</v>
      </c>
      <c r="M7" s="60" t="s">
        <v>37</v>
      </c>
      <c r="N7" s="60" t="s">
        <v>38</v>
      </c>
      <c r="O7" s="55">
        <v>21</v>
      </c>
      <c r="P7" s="56">
        <f t="shared" ref="P7:P12" si="0">D7*Q7</f>
        <v>12000</v>
      </c>
      <c r="Q7" s="57">
        <v>12000</v>
      </c>
      <c r="R7" s="112">
        <v>11795</v>
      </c>
      <c r="S7" s="58">
        <f t="shared" ref="S7:S12" si="1">D7*R7</f>
        <v>11795</v>
      </c>
      <c r="T7" s="59" t="str">
        <f t="shared" ref="T7" si="2">IF(ISNUMBER(R7), IF(R7&gt;Q7,"NEVYHOVUJE","VYHOVUJE")," ")</f>
        <v>VYHOVUJE</v>
      </c>
      <c r="U7" s="53"/>
      <c r="V7" s="53" t="s">
        <v>11</v>
      </c>
    </row>
    <row r="8" spans="1:22" ht="138" customHeight="1" x14ac:dyDescent="0.25">
      <c r="A8" s="20"/>
      <c r="B8" s="63">
        <v>2</v>
      </c>
      <c r="C8" s="72" t="s">
        <v>45</v>
      </c>
      <c r="D8" s="64">
        <v>1</v>
      </c>
      <c r="E8" s="110" t="s">
        <v>28</v>
      </c>
      <c r="F8" s="77" t="s">
        <v>51</v>
      </c>
      <c r="G8" s="118" t="s">
        <v>62</v>
      </c>
      <c r="H8" s="140"/>
      <c r="I8" s="144" t="s">
        <v>29</v>
      </c>
      <c r="J8" s="146" t="s">
        <v>36</v>
      </c>
      <c r="K8" s="154" t="s">
        <v>44</v>
      </c>
      <c r="L8" s="148"/>
      <c r="M8" s="156" t="s">
        <v>53</v>
      </c>
      <c r="N8" s="156" t="s">
        <v>43</v>
      </c>
      <c r="O8" s="65">
        <v>21</v>
      </c>
      <c r="P8" s="66">
        <f t="shared" si="0"/>
        <v>2500</v>
      </c>
      <c r="Q8" s="67">
        <v>2500</v>
      </c>
      <c r="R8" s="113">
        <v>2500</v>
      </c>
      <c r="S8" s="68">
        <f t="shared" si="1"/>
        <v>2500</v>
      </c>
      <c r="T8" s="69" t="str">
        <f t="shared" ref="T8:T10" si="3">IF(ISNUMBER(R8), IF(R8&gt;Q8,"NEVYHOVUJE","VYHOVUJE")," ")</f>
        <v>VYHOVUJE</v>
      </c>
      <c r="U8" s="146"/>
      <c r="V8" s="110" t="s">
        <v>12</v>
      </c>
    </row>
    <row r="9" spans="1:22" ht="90.6" customHeight="1" thickBot="1" x14ac:dyDescent="0.3">
      <c r="A9" s="20"/>
      <c r="B9" s="98">
        <v>3</v>
      </c>
      <c r="C9" s="107" t="s">
        <v>46</v>
      </c>
      <c r="D9" s="99">
        <v>1</v>
      </c>
      <c r="E9" s="106" t="s">
        <v>28</v>
      </c>
      <c r="F9" s="100" t="s">
        <v>52</v>
      </c>
      <c r="G9" s="119" t="s">
        <v>63</v>
      </c>
      <c r="H9" s="150"/>
      <c r="I9" s="145"/>
      <c r="J9" s="147"/>
      <c r="K9" s="155"/>
      <c r="L9" s="149"/>
      <c r="M9" s="157"/>
      <c r="N9" s="157"/>
      <c r="O9" s="101">
        <v>21</v>
      </c>
      <c r="P9" s="102">
        <f t="shared" si="0"/>
        <v>500</v>
      </c>
      <c r="Q9" s="103">
        <v>500</v>
      </c>
      <c r="R9" s="114">
        <v>500</v>
      </c>
      <c r="S9" s="70">
        <f t="shared" si="1"/>
        <v>500</v>
      </c>
      <c r="T9" s="71" t="str">
        <f t="shared" ref="T9" si="4">IF(ISNUMBER(R9), IF(R9&gt;Q9,"NEVYHOVUJE","VYHOVUJE")," ")</f>
        <v>VYHOVUJE</v>
      </c>
      <c r="U9" s="147"/>
      <c r="V9" s="106" t="s">
        <v>13</v>
      </c>
    </row>
    <row r="10" spans="1:22" ht="133.69999999999999" customHeight="1" thickBot="1" x14ac:dyDescent="0.3">
      <c r="A10" s="20"/>
      <c r="B10" s="78">
        <v>4</v>
      </c>
      <c r="C10" s="79" t="s">
        <v>47</v>
      </c>
      <c r="D10" s="80">
        <v>1</v>
      </c>
      <c r="E10" s="73" t="s">
        <v>28</v>
      </c>
      <c r="F10" s="81" t="s">
        <v>50</v>
      </c>
      <c r="G10" s="120" t="s">
        <v>64</v>
      </c>
      <c r="H10" s="97"/>
      <c r="I10" s="74" t="s">
        <v>29</v>
      </c>
      <c r="J10" s="73" t="s">
        <v>33</v>
      </c>
      <c r="K10" s="82"/>
      <c r="L10" s="75"/>
      <c r="M10" s="76" t="s">
        <v>48</v>
      </c>
      <c r="N10" s="76" t="s">
        <v>49</v>
      </c>
      <c r="O10" s="83">
        <v>21</v>
      </c>
      <c r="P10" s="84">
        <f t="shared" si="0"/>
        <v>910</v>
      </c>
      <c r="Q10" s="85">
        <v>910</v>
      </c>
      <c r="R10" s="115">
        <v>520</v>
      </c>
      <c r="S10" s="86">
        <f t="shared" si="1"/>
        <v>520</v>
      </c>
      <c r="T10" s="87" t="str">
        <f t="shared" si="3"/>
        <v>VYHOVUJE</v>
      </c>
      <c r="U10" s="73"/>
      <c r="V10" s="73" t="s">
        <v>13</v>
      </c>
    </row>
    <row r="11" spans="1:22" ht="133.69999999999999" customHeight="1" x14ac:dyDescent="0.25">
      <c r="A11" s="20"/>
      <c r="B11" s="63">
        <v>5</v>
      </c>
      <c r="C11" s="88" t="s">
        <v>54</v>
      </c>
      <c r="D11" s="64">
        <v>2</v>
      </c>
      <c r="E11" s="110" t="s">
        <v>28</v>
      </c>
      <c r="F11" s="96" t="s">
        <v>58</v>
      </c>
      <c r="G11" s="118" t="s">
        <v>65</v>
      </c>
      <c r="H11" s="140"/>
      <c r="I11" s="133" t="s">
        <v>29</v>
      </c>
      <c r="J11" s="135" t="s">
        <v>33</v>
      </c>
      <c r="K11" s="151"/>
      <c r="L11" s="148"/>
      <c r="M11" s="137" t="s">
        <v>56</v>
      </c>
      <c r="N11" s="139" t="s">
        <v>57</v>
      </c>
      <c r="O11" s="65">
        <v>21</v>
      </c>
      <c r="P11" s="66">
        <f t="shared" si="0"/>
        <v>1000</v>
      </c>
      <c r="Q11" s="67">
        <v>500</v>
      </c>
      <c r="R11" s="113">
        <v>292</v>
      </c>
      <c r="S11" s="68">
        <f t="shared" si="1"/>
        <v>584</v>
      </c>
      <c r="T11" s="69" t="str">
        <f t="shared" ref="T11:T12" si="5">IF(ISNUMBER(R11), IF(R11&gt;Q11,"NEVYHOVUJE","VYHOVUJE")," ")</f>
        <v>VYHOVUJE</v>
      </c>
      <c r="U11" s="110"/>
      <c r="V11" s="110" t="s">
        <v>14</v>
      </c>
    </row>
    <row r="12" spans="1:22" ht="133.35" customHeight="1" thickBot="1" x14ac:dyDescent="0.3">
      <c r="A12" s="20"/>
      <c r="B12" s="104">
        <v>6</v>
      </c>
      <c r="C12" s="89" t="s">
        <v>55</v>
      </c>
      <c r="D12" s="90">
        <v>1</v>
      </c>
      <c r="E12" s="111" t="s">
        <v>28</v>
      </c>
      <c r="F12" s="105" t="s">
        <v>59</v>
      </c>
      <c r="G12" s="121" t="s">
        <v>66</v>
      </c>
      <c r="H12" s="141"/>
      <c r="I12" s="134"/>
      <c r="J12" s="136"/>
      <c r="K12" s="152"/>
      <c r="L12" s="153"/>
      <c r="M12" s="138"/>
      <c r="N12" s="138"/>
      <c r="O12" s="91">
        <v>21</v>
      </c>
      <c r="P12" s="92">
        <f t="shared" si="0"/>
        <v>200</v>
      </c>
      <c r="Q12" s="93">
        <v>200</v>
      </c>
      <c r="R12" s="116">
        <v>132</v>
      </c>
      <c r="S12" s="94">
        <f t="shared" si="1"/>
        <v>132</v>
      </c>
      <c r="T12" s="95" t="str">
        <f t="shared" si="5"/>
        <v>VYHOVUJE</v>
      </c>
      <c r="U12" s="111"/>
      <c r="V12" s="111" t="s">
        <v>14</v>
      </c>
    </row>
    <row r="13" spans="1:22" ht="1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66.75" customHeight="1" thickTop="1" thickBot="1" x14ac:dyDescent="0.3">
      <c r="B14" s="127" t="s">
        <v>31</v>
      </c>
      <c r="C14" s="127"/>
      <c r="D14" s="127"/>
      <c r="E14" s="127"/>
      <c r="F14" s="127"/>
      <c r="G14" s="127"/>
      <c r="H14" s="127"/>
      <c r="I14" s="127"/>
      <c r="J14" s="21"/>
      <c r="K14" s="21"/>
      <c r="L14" s="7"/>
      <c r="M14" s="7"/>
      <c r="N14" s="7"/>
      <c r="O14" s="22"/>
      <c r="P14" s="22"/>
      <c r="Q14" s="23" t="s">
        <v>9</v>
      </c>
      <c r="R14" s="128" t="s">
        <v>10</v>
      </c>
      <c r="S14" s="129"/>
      <c r="T14" s="130"/>
      <c r="U14" s="24"/>
      <c r="V14" s="25"/>
    </row>
    <row r="15" spans="1:22" ht="36" customHeight="1" thickTop="1" thickBot="1" x14ac:dyDescent="0.3">
      <c r="B15" s="123" t="s">
        <v>32</v>
      </c>
      <c r="C15" s="123"/>
      <c r="D15" s="123"/>
      <c r="E15" s="123"/>
      <c r="F15" s="123"/>
      <c r="G15" s="123"/>
      <c r="I15" s="26"/>
      <c r="L15" s="9"/>
      <c r="M15" s="9"/>
      <c r="N15" s="9"/>
      <c r="O15" s="27"/>
      <c r="P15" s="27"/>
      <c r="Q15" s="28">
        <f>SUM(P7:P12)</f>
        <v>17110</v>
      </c>
      <c r="R15" s="124">
        <f>SUM(S7:S12)</f>
        <v>16031</v>
      </c>
      <c r="S15" s="125"/>
      <c r="T15" s="126"/>
    </row>
    <row r="16" spans="1:22" ht="15.75" thickTop="1" x14ac:dyDescent="0.25">
      <c r="B16" s="35"/>
      <c r="C16" s="35"/>
      <c r="D16" s="35"/>
      <c r="E16" s="35"/>
      <c r="F16" s="36"/>
      <c r="G16" s="108"/>
      <c r="H16" s="10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8"/>
      <c r="C17" s="48"/>
      <c r="D17" s="48"/>
      <c r="E17" s="48"/>
      <c r="F17" s="48"/>
      <c r="G17" s="108"/>
      <c r="H17" s="10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8"/>
      <c r="C18" s="48"/>
      <c r="D18" s="48"/>
      <c r="E18" s="48"/>
      <c r="F18" s="48"/>
      <c r="G18" s="108"/>
      <c r="H18" s="10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8"/>
      <c r="C19" s="48"/>
      <c r="D19" s="48"/>
      <c r="E19" s="48"/>
      <c r="F19" s="48"/>
      <c r="G19" s="108"/>
      <c r="H19" s="10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20.100000000000001" customHeight="1" x14ac:dyDescent="0.25">
      <c r="C20" s="21"/>
      <c r="D20" s="29"/>
      <c r="E20" s="21"/>
      <c r="F20" s="21"/>
      <c r="G20" s="108"/>
      <c r="H20" s="10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20.100000000000001" customHeight="1" x14ac:dyDescent="0.25">
      <c r="H21" s="3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20.100000000000001" customHeight="1" x14ac:dyDescent="0.25">
      <c r="C22" s="21"/>
      <c r="D22" s="29"/>
      <c r="E22" s="21"/>
      <c r="F22" s="21"/>
      <c r="G22" s="108"/>
      <c r="H22" s="10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20.100000000000001" customHeight="1" x14ac:dyDescent="0.25">
      <c r="C23" s="21"/>
      <c r="D23" s="29"/>
      <c r="E23" s="21"/>
      <c r="F23" s="21"/>
      <c r="G23" s="108"/>
      <c r="H23" s="10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20.100000000000001" customHeight="1" x14ac:dyDescent="0.25">
      <c r="C24" s="21"/>
      <c r="D24" s="29"/>
      <c r="E24" s="21"/>
      <c r="F24" s="21"/>
      <c r="G24" s="108"/>
      <c r="H24" s="10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20.100000000000001" customHeight="1" x14ac:dyDescent="0.25">
      <c r="C25" s="21"/>
      <c r="D25" s="29"/>
      <c r="E25" s="21"/>
      <c r="F25" s="21"/>
      <c r="G25" s="108"/>
      <c r="H25" s="10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20.100000000000001" customHeight="1" x14ac:dyDescent="0.25">
      <c r="C26" s="21"/>
      <c r="D26" s="29"/>
      <c r="E26" s="21"/>
      <c r="F26" s="21"/>
      <c r="G26" s="108"/>
      <c r="H26" s="10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20.100000000000001" customHeight="1" x14ac:dyDescent="0.25">
      <c r="C27" s="21"/>
      <c r="D27" s="29"/>
      <c r="E27" s="21"/>
      <c r="F27" s="21"/>
      <c r="G27" s="108"/>
      <c r="H27" s="10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20.100000000000001" customHeight="1" x14ac:dyDescent="0.25">
      <c r="C28" s="21"/>
      <c r="D28" s="29"/>
      <c r="E28" s="21"/>
      <c r="F28" s="21"/>
      <c r="G28" s="108"/>
      <c r="H28" s="10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20.100000000000001" customHeight="1" x14ac:dyDescent="0.25">
      <c r="C29" s="21"/>
      <c r="D29" s="29"/>
      <c r="E29" s="21"/>
      <c r="F29" s="21"/>
      <c r="G29" s="108"/>
      <c r="H29" s="10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20.100000000000001" customHeight="1" x14ac:dyDescent="0.25">
      <c r="C30" s="21"/>
      <c r="D30" s="29"/>
      <c r="E30" s="21"/>
      <c r="F30" s="21"/>
      <c r="G30" s="108"/>
      <c r="H30" s="10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20.100000000000001" customHeight="1" x14ac:dyDescent="0.25">
      <c r="C31" s="21"/>
      <c r="D31" s="29"/>
      <c r="E31" s="21"/>
      <c r="F31" s="21"/>
      <c r="G31" s="108"/>
      <c r="H31" s="10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20.100000000000001" customHeight="1" x14ac:dyDescent="0.25">
      <c r="C32" s="21"/>
      <c r="D32" s="29"/>
      <c r="E32" s="21"/>
      <c r="F32" s="21"/>
      <c r="G32" s="108"/>
      <c r="H32" s="10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.100000000000001" customHeight="1" x14ac:dyDescent="0.25">
      <c r="C33" s="21"/>
      <c r="D33" s="29"/>
      <c r="E33" s="21"/>
      <c r="F33" s="21"/>
      <c r="G33" s="108"/>
      <c r="H33" s="10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.100000000000001" customHeight="1" x14ac:dyDescent="0.25">
      <c r="C34" s="21"/>
      <c r="D34" s="29"/>
      <c r="E34" s="21"/>
      <c r="F34" s="21"/>
      <c r="G34" s="108"/>
      <c r="H34" s="10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.100000000000001" customHeight="1" x14ac:dyDescent="0.25">
      <c r="C35" s="21"/>
      <c r="D35" s="29"/>
      <c r="E35" s="21"/>
      <c r="F35" s="21"/>
      <c r="G35" s="108"/>
      <c r="H35" s="10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.100000000000001" customHeight="1" x14ac:dyDescent="0.25">
      <c r="C36" s="21"/>
      <c r="D36" s="29"/>
      <c r="E36" s="21"/>
      <c r="F36" s="21"/>
      <c r="G36" s="108"/>
      <c r="H36" s="10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.100000000000001" customHeight="1" x14ac:dyDescent="0.25">
      <c r="C37" s="21"/>
      <c r="D37" s="29"/>
      <c r="E37" s="21"/>
      <c r="F37" s="21"/>
      <c r="G37" s="108"/>
      <c r="H37" s="10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.100000000000001" customHeight="1" x14ac:dyDescent="0.25">
      <c r="C38" s="21"/>
      <c r="D38" s="29"/>
      <c r="E38" s="21"/>
      <c r="F38" s="21"/>
      <c r="G38" s="108"/>
      <c r="H38" s="10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.100000000000001" customHeight="1" x14ac:dyDescent="0.25">
      <c r="C39" s="21"/>
      <c r="D39" s="29"/>
      <c r="E39" s="21"/>
      <c r="F39" s="21"/>
      <c r="G39" s="108"/>
      <c r="H39" s="10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.100000000000001" customHeight="1" x14ac:dyDescent="0.25">
      <c r="C40" s="21"/>
      <c r="D40" s="29"/>
      <c r="E40" s="21"/>
      <c r="F40" s="21"/>
      <c r="G40" s="108"/>
      <c r="H40" s="10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.100000000000001" customHeight="1" x14ac:dyDescent="0.25">
      <c r="C41" s="21"/>
      <c r="D41" s="29"/>
      <c r="E41" s="21"/>
      <c r="F41" s="21"/>
      <c r="G41" s="108"/>
      <c r="H41" s="10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.100000000000001" customHeight="1" x14ac:dyDescent="0.25">
      <c r="C42" s="21"/>
      <c r="D42" s="29"/>
      <c r="E42" s="21"/>
      <c r="F42" s="21"/>
      <c r="G42" s="108"/>
      <c r="H42" s="10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.100000000000001" customHeight="1" x14ac:dyDescent="0.25">
      <c r="C43" s="21"/>
      <c r="D43" s="29"/>
      <c r="E43" s="21"/>
      <c r="F43" s="21"/>
      <c r="G43" s="108"/>
      <c r="H43" s="10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.100000000000001" customHeight="1" x14ac:dyDescent="0.25">
      <c r="C44" s="21"/>
      <c r="D44" s="29"/>
      <c r="E44" s="21"/>
      <c r="F44" s="21"/>
      <c r="G44" s="108"/>
      <c r="H44" s="10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.100000000000001" customHeight="1" x14ac:dyDescent="0.25">
      <c r="C45" s="21"/>
      <c r="D45" s="29"/>
      <c r="E45" s="21"/>
      <c r="F45" s="21"/>
      <c r="G45" s="108"/>
      <c r="H45" s="10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.100000000000001" customHeight="1" x14ac:dyDescent="0.25">
      <c r="C46" s="21"/>
      <c r="D46" s="29"/>
      <c r="E46" s="21"/>
      <c r="F46" s="21"/>
      <c r="G46" s="108"/>
      <c r="H46" s="10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.100000000000001" customHeight="1" x14ac:dyDescent="0.25">
      <c r="C47" s="21"/>
      <c r="D47" s="29"/>
      <c r="E47" s="21"/>
      <c r="F47" s="21"/>
      <c r="G47" s="108"/>
      <c r="H47" s="10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.100000000000001" customHeight="1" x14ac:dyDescent="0.25">
      <c r="C48" s="21"/>
      <c r="D48" s="29"/>
      <c r="E48" s="21"/>
      <c r="F48" s="21"/>
      <c r="G48" s="108"/>
      <c r="H48" s="10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.100000000000001" customHeight="1" x14ac:dyDescent="0.25">
      <c r="C49" s="21"/>
      <c r="D49" s="29"/>
      <c r="E49" s="21"/>
      <c r="F49" s="21"/>
      <c r="G49" s="108"/>
      <c r="H49" s="10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.100000000000001" customHeight="1" x14ac:dyDescent="0.25">
      <c r="C50" s="21"/>
      <c r="D50" s="29"/>
      <c r="E50" s="21"/>
      <c r="F50" s="21"/>
      <c r="G50" s="108"/>
      <c r="H50" s="10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.100000000000001" customHeight="1" x14ac:dyDescent="0.25">
      <c r="C51" s="21"/>
      <c r="D51" s="29"/>
      <c r="E51" s="21"/>
      <c r="F51" s="21"/>
      <c r="G51" s="108"/>
      <c r="H51" s="10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.100000000000001" customHeight="1" x14ac:dyDescent="0.25">
      <c r="C52" s="21"/>
      <c r="D52" s="29"/>
      <c r="E52" s="21"/>
      <c r="F52" s="21"/>
      <c r="G52" s="108"/>
      <c r="H52" s="10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.100000000000001" customHeight="1" x14ac:dyDescent="0.25">
      <c r="C53" s="21"/>
      <c r="D53" s="29"/>
      <c r="E53" s="21"/>
      <c r="F53" s="21"/>
      <c r="G53" s="108"/>
      <c r="H53" s="10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.100000000000001" customHeight="1" x14ac:dyDescent="0.25">
      <c r="C54" s="21"/>
      <c r="D54" s="29"/>
      <c r="E54" s="21"/>
      <c r="F54" s="21"/>
      <c r="G54" s="108"/>
      <c r="H54" s="10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.100000000000001" customHeight="1" x14ac:dyDescent="0.25">
      <c r="C55" s="21"/>
      <c r="D55" s="29"/>
      <c r="E55" s="21"/>
      <c r="F55" s="21"/>
      <c r="G55" s="108"/>
      <c r="H55" s="10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.100000000000001" customHeight="1" x14ac:dyDescent="0.25">
      <c r="C56" s="21"/>
      <c r="D56" s="29"/>
      <c r="E56" s="21"/>
      <c r="F56" s="21"/>
      <c r="G56" s="108"/>
      <c r="H56" s="10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.100000000000001" customHeight="1" x14ac:dyDescent="0.25">
      <c r="C57" s="21"/>
      <c r="D57" s="29"/>
      <c r="E57" s="21"/>
      <c r="F57" s="21"/>
      <c r="G57" s="108"/>
      <c r="H57" s="10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.100000000000001" customHeight="1" x14ac:dyDescent="0.25">
      <c r="C58" s="21"/>
      <c r="D58" s="29"/>
      <c r="E58" s="21"/>
      <c r="F58" s="21"/>
      <c r="G58" s="108"/>
      <c r="H58" s="10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.100000000000001" customHeight="1" x14ac:dyDescent="0.25">
      <c r="C59" s="21"/>
      <c r="D59" s="29"/>
      <c r="E59" s="21"/>
      <c r="F59" s="21"/>
      <c r="G59" s="108"/>
      <c r="H59" s="10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.100000000000001" customHeight="1" x14ac:dyDescent="0.25">
      <c r="C60" s="21"/>
      <c r="D60" s="29"/>
      <c r="E60" s="21"/>
      <c r="F60" s="21"/>
      <c r="G60" s="108"/>
      <c r="H60" s="10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.100000000000001" customHeight="1" x14ac:dyDescent="0.25">
      <c r="C61" s="21"/>
      <c r="D61" s="29"/>
      <c r="E61" s="21"/>
      <c r="F61" s="21"/>
      <c r="G61" s="108"/>
      <c r="H61" s="10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.100000000000001" customHeight="1" x14ac:dyDescent="0.25">
      <c r="C62" s="21"/>
      <c r="D62" s="29"/>
      <c r="E62" s="21"/>
      <c r="F62" s="21"/>
      <c r="G62" s="108"/>
      <c r="H62" s="10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.100000000000001" customHeight="1" x14ac:dyDescent="0.25">
      <c r="C63" s="21"/>
      <c r="D63" s="29"/>
      <c r="E63" s="21"/>
      <c r="F63" s="21"/>
      <c r="G63" s="108"/>
      <c r="H63" s="10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.100000000000001" customHeight="1" x14ac:dyDescent="0.25">
      <c r="C64" s="21"/>
      <c r="D64" s="29"/>
      <c r="E64" s="21"/>
      <c r="F64" s="21"/>
      <c r="G64" s="108"/>
      <c r="H64" s="10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.100000000000001" customHeight="1" x14ac:dyDescent="0.25">
      <c r="C65" s="21"/>
      <c r="D65" s="29"/>
      <c r="E65" s="21"/>
      <c r="F65" s="21"/>
      <c r="G65" s="108"/>
      <c r="H65" s="10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.100000000000001" customHeight="1" x14ac:dyDescent="0.25">
      <c r="C66" s="21"/>
      <c r="D66" s="29"/>
      <c r="E66" s="21"/>
      <c r="F66" s="21"/>
      <c r="G66" s="108"/>
      <c r="H66" s="10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.100000000000001" customHeight="1" x14ac:dyDescent="0.25">
      <c r="C67" s="21"/>
      <c r="D67" s="29"/>
      <c r="E67" s="21"/>
      <c r="F67" s="21"/>
      <c r="G67" s="108"/>
      <c r="H67" s="10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.100000000000001" customHeight="1" x14ac:dyDescent="0.25">
      <c r="C68" s="21"/>
      <c r="D68" s="29"/>
      <c r="E68" s="21"/>
      <c r="F68" s="21"/>
      <c r="G68" s="108"/>
      <c r="H68" s="10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.100000000000001" customHeight="1" x14ac:dyDescent="0.25">
      <c r="C69" s="21"/>
      <c r="D69" s="29"/>
      <c r="E69" s="21"/>
      <c r="F69" s="21"/>
      <c r="G69" s="108"/>
      <c r="H69" s="10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.100000000000001" customHeight="1" x14ac:dyDescent="0.25">
      <c r="C70" s="21"/>
      <c r="D70" s="29"/>
      <c r="E70" s="21"/>
      <c r="F70" s="21"/>
      <c r="G70" s="108"/>
      <c r="H70" s="10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.100000000000001" customHeight="1" x14ac:dyDescent="0.25">
      <c r="C71" s="21"/>
      <c r="D71" s="29"/>
      <c r="E71" s="21"/>
      <c r="F71" s="21"/>
      <c r="G71" s="108"/>
      <c r="H71" s="10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.100000000000001" customHeight="1" x14ac:dyDescent="0.25">
      <c r="C72" s="21"/>
      <c r="D72" s="29"/>
      <c r="E72" s="21"/>
      <c r="F72" s="21"/>
      <c r="G72" s="108"/>
      <c r="H72" s="10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.100000000000001" customHeight="1" x14ac:dyDescent="0.25">
      <c r="C73" s="21"/>
      <c r="D73" s="29"/>
      <c r="E73" s="21"/>
      <c r="F73" s="21"/>
      <c r="G73" s="108"/>
      <c r="H73" s="10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.100000000000001" customHeight="1" x14ac:dyDescent="0.25">
      <c r="C74" s="21"/>
      <c r="D74" s="29"/>
      <c r="E74" s="21"/>
      <c r="F74" s="21"/>
      <c r="G74" s="108"/>
      <c r="H74" s="10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.100000000000001" customHeight="1" x14ac:dyDescent="0.25">
      <c r="C75" s="21"/>
      <c r="D75" s="29"/>
      <c r="E75" s="21"/>
      <c r="F75" s="21"/>
      <c r="G75" s="108"/>
      <c r="H75" s="10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.100000000000001" customHeight="1" x14ac:dyDescent="0.25">
      <c r="C76" s="21"/>
      <c r="D76" s="29"/>
      <c r="E76" s="21"/>
      <c r="F76" s="21"/>
      <c r="G76" s="108"/>
      <c r="H76" s="10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.100000000000001" customHeight="1" x14ac:dyDescent="0.25">
      <c r="C77" s="21"/>
      <c r="D77" s="29"/>
      <c r="E77" s="21"/>
      <c r="F77" s="21"/>
      <c r="G77" s="108"/>
      <c r="H77" s="10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.100000000000001" customHeight="1" x14ac:dyDescent="0.25">
      <c r="C78" s="21"/>
      <c r="D78" s="29"/>
      <c r="E78" s="21"/>
      <c r="F78" s="21"/>
      <c r="G78" s="108"/>
      <c r="H78" s="10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.100000000000001" customHeight="1" x14ac:dyDescent="0.25">
      <c r="C79" s="21"/>
      <c r="D79" s="29"/>
      <c r="E79" s="21"/>
      <c r="F79" s="21"/>
      <c r="G79" s="108"/>
      <c r="H79" s="10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.100000000000001" customHeight="1" x14ac:dyDescent="0.25">
      <c r="C80" s="21"/>
      <c r="D80" s="29"/>
      <c r="E80" s="21"/>
      <c r="F80" s="21"/>
      <c r="G80" s="108"/>
      <c r="H80" s="10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.100000000000001" customHeight="1" x14ac:dyDescent="0.25">
      <c r="C81" s="21"/>
      <c r="D81" s="29"/>
      <c r="E81" s="21"/>
      <c r="F81" s="21"/>
      <c r="G81" s="108"/>
      <c r="H81" s="10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.100000000000001" customHeight="1" x14ac:dyDescent="0.25">
      <c r="C82" s="21"/>
      <c r="D82" s="29"/>
      <c r="E82" s="21"/>
      <c r="F82" s="21"/>
      <c r="G82" s="108"/>
      <c r="H82" s="10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.100000000000001" customHeight="1" x14ac:dyDescent="0.25">
      <c r="C83" s="21"/>
      <c r="D83" s="29"/>
      <c r="E83" s="21"/>
      <c r="F83" s="21"/>
      <c r="G83" s="108"/>
      <c r="H83" s="10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.100000000000001" customHeight="1" x14ac:dyDescent="0.25">
      <c r="C84" s="21"/>
      <c r="D84" s="29"/>
      <c r="E84" s="21"/>
      <c r="F84" s="21"/>
      <c r="G84" s="108"/>
      <c r="H84" s="10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.100000000000001" customHeight="1" x14ac:dyDescent="0.25">
      <c r="C85" s="21"/>
      <c r="D85" s="29"/>
      <c r="E85" s="21"/>
      <c r="F85" s="21"/>
      <c r="G85" s="108"/>
      <c r="H85" s="10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.100000000000001" customHeight="1" x14ac:dyDescent="0.25">
      <c r="C86" s="21"/>
      <c r="D86" s="29"/>
      <c r="E86" s="21"/>
      <c r="F86" s="21"/>
      <c r="G86" s="108"/>
      <c r="H86" s="10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.100000000000001" customHeight="1" x14ac:dyDescent="0.25">
      <c r="C87" s="21"/>
      <c r="D87" s="29"/>
      <c r="E87" s="21"/>
      <c r="F87" s="21"/>
      <c r="G87" s="108"/>
      <c r="H87" s="10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.100000000000001" customHeight="1" x14ac:dyDescent="0.25">
      <c r="C88" s="21"/>
      <c r="D88" s="29"/>
      <c r="E88" s="21"/>
      <c r="F88" s="21"/>
      <c r="G88" s="108"/>
      <c r="H88" s="10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.100000000000001" customHeight="1" x14ac:dyDescent="0.25">
      <c r="C89" s="21"/>
      <c r="D89" s="29"/>
      <c r="E89" s="21"/>
      <c r="F89" s="21"/>
      <c r="G89" s="108"/>
      <c r="H89" s="10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.100000000000001" customHeight="1" x14ac:dyDescent="0.25">
      <c r="C90" s="21"/>
      <c r="D90" s="29"/>
      <c r="E90" s="21"/>
      <c r="F90" s="21"/>
      <c r="G90" s="108"/>
      <c r="H90" s="10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.100000000000001" customHeight="1" x14ac:dyDescent="0.25">
      <c r="C91" s="21"/>
      <c r="D91" s="29"/>
      <c r="E91" s="21"/>
      <c r="F91" s="21"/>
      <c r="G91" s="108"/>
      <c r="H91" s="10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.100000000000001" customHeight="1" x14ac:dyDescent="0.25">
      <c r="C92" s="21"/>
      <c r="D92" s="29"/>
      <c r="E92" s="21"/>
      <c r="F92" s="21"/>
      <c r="G92" s="108"/>
      <c r="H92" s="10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.100000000000001" customHeight="1" x14ac:dyDescent="0.25">
      <c r="C93" s="21"/>
      <c r="D93" s="29"/>
      <c r="E93" s="21"/>
      <c r="F93" s="21"/>
      <c r="G93" s="108"/>
      <c r="H93" s="10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.100000000000001" customHeight="1" x14ac:dyDescent="0.25">
      <c r="C94" s="21"/>
      <c r="D94" s="29"/>
      <c r="E94" s="21"/>
      <c r="F94" s="21"/>
      <c r="G94" s="108"/>
      <c r="H94" s="10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.100000000000001" customHeight="1" x14ac:dyDescent="0.25">
      <c r="C95" s="21"/>
      <c r="D95" s="29"/>
      <c r="E95" s="21"/>
      <c r="F95" s="21"/>
      <c r="G95" s="108"/>
      <c r="H95" s="10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.100000000000001" customHeight="1" x14ac:dyDescent="0.25">
      <c r="C96" s="21"/>
      <c r="D96" s="29"/>
      <c r="E96" s="21"/>
      <c r="F96" s="21"/>
      <c r="G96" s="108"/>
      <c r="H96" s="10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.100000000000001" customHeight="1" x14ac:dyDescent="0.25">
      <c r="C97" s="21"/>
      <c r="D97" s="29"/>
      <c r="E97" s="21"/>
      <c r="F97" s="21"/>
      <c r="G97" s="108"/>
      <c r="H97" s="10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.100000000000001" customHeight="1" x14ac:dyDescent="0.25">
      <c r="C98" s="21"/>
      <c r="D98" s="29"/>
      <c r="E98" s="21"/>
      <c r="F98" s="21"/>
      <c r="G98" s="108"/>
      <c r="H98" s="10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20.100000000000001" customHeight="1" x14ac:dyDescent="0.25">
      <c r="C99" s="21"/>
      <c r="D99" s="29"/>
      <c r="E99" s="21"/>
      <c r="F99" s="21"/>
      <c r="G99" s="108"/>
      <c r="H99" s="10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20.100000000000001" customHeight="1" x14ac:dyDescent="0.25">
      <c r="C100" s="21"/>
      <c r="D100" s="29"/>
      <c r="E100" s="21"/>
      <c r="F100" s="21"/>
      <c r="G100" s="108"/>
      <c r="H100" s="10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20.100000000000001" customHeight="1" x14ac:dyDescent="0.25">
      <c r="C101" s="21"/>
      <c r="D101" s="29"/>
      <c r="E101" s="21"/>
      <c r="F101" s="21"/>
      <c r="G101" s="108"/>
      <c r="H101" s="108"/>
      <c r="I101" s="11"/>
      <c r="J101" s="11"/>
      <c r="K101" s="11"/>
      <c r="L101" s="11"/>
      <c r="M101" s="11"/>
      <c r="N101" s="6"/>
      <c r="O101" s="6"/>
      <c r="P101" s="6"/>
    </row>
    <row r="102" spans="3:19" ht="20.100000000000001" customHeight="1" x14ac:dyDescent="0.25">
      <c r="C102" s="5"/>
      <c r="E102" s="5"/>
      <c r="F102" s="5"/>
      <c r="J102" s="5"/>
    </row>
    <row r="103" spans="3:19" ht="20.100000000000001" customHeight="1" x14ac:dyDescent="0.25">
      <c r="C103" s="5"/>
      <c r="E103" s="5"/>
      <c r="F103" s="5"/>
      <c r="J103" s="5"/>
    </row>
    <row r="104" spans="3:19" ht="20.100000000000001" customHeight="1" x14ac:dyDescent="0.25">
      <c r="C104" s="5"/>
      <c r="E104" s="5"/>
      <c r="F104" s="5"/>
      <c r="J104" s="5"/>
    </row>
    <row r="105" spans="3:19" ht="20.100000000000001" customHeight="1" x14ac:dyDescent="0.25">
      <c r="C105" s="5"/>
      <c r="E105" s="5"/>
      <c r="F105" s="5"/>
      <c r="J105" s="5"/>
    </row>
    <row r="106" spans="3:19" ht="20.100000000000001" customHeight="1" x14ac:dyDescent="0.25">
      <c r="C106" s="5"/>
      <c r="E106" s="5"/>
      <c r="F106" s="5"/>
      <c r="J106" s="5"/>
    </row>
    <row r="107" spans="3:19" ht="20.100000000000001" customHeight="1" x14ac:dyDescent="0.25">
      <c r="C107" s="5"/>
      <c r="E107" s="5"/>
      <c r="F107" s="5"/>
      <c r="J107" s="5"/>
    </row>
    <row r="108" spans="3:19" ht="20.100000000000001" customHeight="1" x14ac:dyDescent="0.25">
      <c r="C108" s="5"/>
      <c r="E108" s="5"/>
      <c r="F108" s="5"/>
      <c r="J108" s="5"/>
    </row>
    <row r="109" spans="3:19" ht="20.100000000000001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password="C143" sheet="1" objects="1" scenarios="1"/>
  <mergeCells count="21">
    <mergeCell ref="U8:U9"/>
    <mergeCell ref="K8:K9"/>
    <mergeCell ref="M8:M9"/>
    <mergeCell ref="N8:N9"/>
    <mergeCell ref="B1:D1"/>
    <mergeCell ref="I8:I9"/>
    <mergeCell ref="J8:J9"/>
    <mergeCell ref="L8:L9"/>
    <mergeCell ref="H8:H9"/>
    <mergeCell ref="B15:G15"/>
    <mergeCell ref="R15:T15"/>
    <mergeCell ref="B14:I14"/>
    <mergeCell ref="R14:T14"/>
    <mergeCell ref="G5:H5"/>
    <mergeCell ref="I11:I12"/>
    <mergeCell ref="J11:J12"/>
    <mergeCell ref="M11:M12"/>
    <mergeCell ref="N11:N12"/>
    <mergeCell ref="H11:H12"/>
    <mergeCell ref="K11:K12"/>
    <mergeCell ref="L11:L12"/>
  </mergeCells>
  <conditionalFormatting sqref="B7:B12 D7:D12">
    <cfRule type="containsBlanks" dxfId="8" priority="52">
      <formula>LEN(TRIM(B7))=0</formula>
    </cfRule>
  </conditionalFormatting>
  <conditionalFormatting sqref="B7:B12">
    <cfRule type="cellIs" dxfId="7" priority="49" operator="greaterThanOrEqual">
      <formula>1</formula>
    </cfRule>
  </conditionalFormatting>
  <conditionalFormatting sqref="T7:T12">
    <cfRule type="cellIs" dxfId="6" priority="36" operator="equal">
      <formula>"VYHOVUJE"</formula>
    </cfRule>
  </conditionalFormatting>
  <conditionalFormatting sqref="T7:T12">
    <cfRule type="cellIs" dxfId="5" priority="35" operator="equal">
      <formula>"NEVYHOVUJE"</formula>
    </cfRule>
  </conditionalFormatting>
  <conditionalFormatting sqref="G7:H7 R7:R12 G8:G12">
    <cfRule type="containsBlanks" dxfId="4" priority="29">
      <formula>LEN(TRIM(G7))=0</formula>
    </cfRule>
  </conditionalFormatting>
  <conditionalFormatting sqref="G7:H7 R7:R12 G8:G12">
    <cfRule type="notContainsBlanks" dxfId="3" priority="27">
      <formula>LEN(TRIM(G7))&gt;0</formula>
    </cfRule>
  </conditionalFormatting>
  <conditionalFormatting sqref="G7:H7 G8:G12 R7:R12">
    <cfRule type="notContainsBlanks" dxfId="2" priority="26">
      <formula>LEN(TRIM(G7))&gt;0</formula>
    </cfRule>
  </conditionalFormatting>
  <conditionalFormatting sqref="G7:H7 G8:G12">
    <cfRule type="notContainsBlanks" dxfId="1" priority="25">
      <formula>LEN(TRIM(G7))&gt;0</formula>
    </cfRule>
  </conditionalFormatting>
  <dataValidations count="3">
    <dataValidation type="list" allowBlank="1" showInputMessage="1" showErrorMessage="1" sqref="J7:J8 J10:J11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  <dataValidation type="list" allowBlank="1" showInputMessage="1" showErrorMessage="1" sqref="V7:V12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mepIJYJLGQCrnU3aFxHJ4MvPIh2PmzS7ODbtomhYdMk=</DigestValue>
    </Reference>
    <Reference Type="http://www.w3.org/2000/09/xmldsig#Object" URI="#idOfficeObject">
      <DigestMethod Algorithm="http://www.w3.org/2001/04/xmlenc#sha256"/>
      <DigestValue>KjVQt6zJlRPXltU4JYEQNYKnr1l/zT8qhKdsJRKjHyE=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L2jM6JyrjqJpnyX0T0BDyDi4SYqCf/g7PNQZaWsAeW4=</DigestValue>
    </Reference>
  </SignedInfo>
  <SignatureValue>m35AnqcidPwNx6wbZsh+yMc+fl8EeA2TUh5he8vIYwW+Y+VUGKUvH1izgpXzb0Q6/4EVhVBFaCN7
meehtUdd83rvnDJpk+TbXcwioIfRGflBnN7MGEqRESxuDHeCjX7NK20o13MM/PCocYMv5G11Ra4t
2Iul4rkMmzA3BVF709EISeaHA9SRBWfmK5e/7E16J+agupDznbvbjhLTuWI3hobYER4RuXFpXkud
rc25Xw7T+PDr4JKY2TArJBv2a5/3XfenW2gmo637emOyIFQFsNHsNkIdw4V1ohGU5hToMse3PA2U
2J8a0ztwSTO0pwRY+v7RaM+jslhu95Ca1nhPdA==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2mZt1F9+7dxLMsjbOO19cs2AZavpsrz7Qk9EAgaFqUo=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2cFsoTe3rvt1Mj78LxGFGfxx8k9Dqhbymi5dEoUsNKw=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M3Z4pH57++u+LHklwNQuwAYjLH83qIhj3tqUxIuSdDc=</DigestValue>
      </Reference>
      <Reference URI="/xl/styles.xml?ContentType=application/vnd.openxmlformats-officedocument.spreadsheetml.styles+xml">
        <DigestMethod Algorithm="http://www.w3.org/2001/04/xmlenc#sha256"/>
        <DigestValue>qSWkXVB6onARYhf45isFbgtovB7ReuYPZjCfoa9hbxo=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Esepo9W1NZvM4iK5pBxEN1iLGkPqOplfsVnhUmqin00=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K79COfEUbCX/VqEFgxuv7t21x9/h6hW7zti0GJERUiE=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2021-05-18T13:38:09Z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16.0.13929/22</OfficeVersion>
          <ApplicationVersion>16.0.13929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2021-05-18T13:38:09Z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2021-04-21T05:41:10Z</cp:lastPrinted>
  <dcterms:created xsi:type="dcterms:W3CDTF">2014-03-05T12:43:32Z</dcterms:created>
  <dcterms:modified xsi:type="dcterms:W3CDTF">2021-05-18T12:16:45Z</dcterms:modified>
</cp:coreProperties>
</file>