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AVT" sheetId="1" r:id="rId1"/>
  </sheets>
  <definedNames>
    <definedName name="_xlnm.Print_Area" localSheetId="0">AVT!$B$1:$T$11</definedName>
  </definedNames>
  <calcPr calcId="145621"/>
</workbook>
</file>

<file path=xl/calcChain.xml><?xml version="1.0" encoding="utf-8"?>
<calcChain xmlns="http://schemas.openxmlformats.org/spreadsheetml/2006/main">
  <c r="S8" i="1" l="1"/>
  <c r="T8" i="1"/>
  <c r="P8" i="1"/>
  <c r="T7" i="1" l="1"/>
  <c r="S7" i="1"/>
  <c r="P7" i="1"/>
  <c r="Q11" i="1" l="1"/>
  <c r="R11" i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<sst xmlns="http://schemas.openxmlformats.org/spreadsheetml/2006/main" count="45" uniqueCount="42">
  <si>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</si>
  <si>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</si>
  <si>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</si>
  <si>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</si>
  <si>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</si>
  <si>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</si>
  <si>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</si>
  <si>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</si>
  <si>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</si>
  <si>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</si>
  <si>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</si>
  <si>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</si>
  <si>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</si>
  <si>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</si>
  <si>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</si>
  <si>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</si>
  <si>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</si>
  <si>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</si>
  <si>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</si>
  <si>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</si>
  <si>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</si>
  <si>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</si>
  <si>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</si>
  <si>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</si>
  <si>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</si>
  <si>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</si>
  <si>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</si>
  <si>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Příloha č. 2 Kupní smlouvy - technická specifikace
Audiovizuální technika (II.) 007-2021</t>
  </si>
  <si>
    <t>Interaktivní displej 98''</t>
  </si>
  <si>
    <t>ANO</t>
  </si>
  <si>
    <t>Název projektu: ERDF II projekt Západočeské univerzity v Plzni
Číslo projektu: CZ.02.2.67/0.0/0.0/18_057/0013247</t>
  </si>
  <si>
    <t>JUDr. Vilém Knoll, Ph.D.,
Tel.: 37763 7005</t>
  </si>
  <si>
    <t>Notebook k interaktivnímu displeji</t>
  </si>
  <si>
    <t>Dotykový notebook o úhlopříčce min. 14" pro práci s velkoplošným displejem viz pol.č. 1, instalován v učebnách s digitáním videovýstupem.
Min. 4jádrový procesor s CPU passmark min. 7 600.
RAM min. 8GB DDR4.
Disk SSD min. 256GB.
Min.: 2x USB, integrovaná HD webkamera.
Hmotnost max. 1,4 kg. 
Příslušenství: zamykatelné lanko. 
OEM Windows 10 prof - OS Windows požadujeme z důvodu kompatibility s interními aplikacemi ZČU (Stag, Magion,...).
Záruka NBD on site min. 3 roky.
Včetně bezdrátové myši. 
Kompatibilní s pol.č.1 - Interaktivní displej 98".</t>
  </si>
  <si>
    <t>Záruka na zboží min. 36 měsíců, servis NBD on site.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</si>
  <si>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</si>
  <si>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Odkaz na  splnění požadavku
TCO Certified / Energy star</t>
  </si>
  <si>
    <t>sady Pětatřicátníků 14, 
301 00 Plzeň,
Fakulta právnická - Děkanát,
dveře PC 214 a PC 408.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</si>
  <si>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</si>
  <si>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Zadavatel požaduje, aby vybraná zařízení splňovala požadavky na certifikaci TCO Certified (viz https://tcocertified.com/product-finder/) nebo programu Energy star (viz https://www.energystar.gov/products).</t>
  </si>
  <si>
    <t>Záruka na zboží min. 48 měsíců.
Instalace na klíč včetně instalace interaktivního setu a kompatibilního instalačního materiálu a odstranění dosavadní projekční kontrukce se zrcadlem  v posluchárně PC 408 (viz obrázek).</t>
  </si>
  <si>
    <r>
      <t xml:space="preserve">Velkoplošný displej s dlouhou životností pro vysokokapacitní učebny, interaktivita a pokročilé funkce včetně dotykových gest a kreslicích nástrojů. 
Úhlopříčka alespoň 98",
rozlišení min. 4K 3840 × 2160, IPS matný,
poměr stran 16:9, 
doba odezvy max. 8 ms,  
jas min. 500 cd/m2, 
kontrast min. </t>
    </r>
    <r>
      <rPr>
        <sz val="11"/>
        <color rgb="FFFF0000"/>
        <rFont val="Calibri"/>
        <family val="2"/>
        <charset val="238"/>
        <scheme val="minor"/>
      </rPr>
      <t>1200</t>
    </r>
    <r>
      <rPr>
        <sz val="11"/>
        <rFont val="Calibri"/>
        <family val="2"/>
        <charset val="238"/>
        <scheme val="minor"/>
      </rPr>
      <t>:1.</t>
    </r>
    <r>
      <rPr>
        <sz val="11"/>
        <color theme="1"/>
        <rFont val="Calibri"/>
        <family val="2"/>
        <charset val="238"/>
        <scheme val="minor"/>
      </rPr>
      <t xml:space="preserve">
Min.: DisplayPort, DVI, HDMI, VGA, USB, LAN, sluchátkový výstup, integrované repro alespoň 15W.
VESA systém zavěšení.
Dálkové ovládání.
Dotyková technologie na rozeznání alespoň 4 současných dotyků, včetně SW pro pokročilé grafické dotykové funkce.
Ochranné sklo o síle min. 4 mm.
Včetně kabelů: 1x USB a 1x Display-port a 1x HDMI délky min. 15m pro připojení lektorského počítače.
Včetně mobilního VESA stojanu s nastavitelnou výškou středu držáku v rozsahu 140 až </t>
    </r>
    <r>
      <rPr>
        <sz val="11"/>
        <rFont val="Calibri"/>
        <family val="2"/>
        <charset val="238"/>
        <scheme val="minor"/>
      </rPr>
      <t xml:space="preserve">min. </t>
    </r>
    <r>
      <rPr>
        <sz val="11"/>
        <color rgb="FFFF0000"/>
        <rFont val="Calibri"/>
        <family val="2"/>
        <charset val="238"/>
        <scheme val="minor"/>
      </rPr>
      <t>170</t>
    </r>
    <r>
      <rPr>
        <sz val="11"/>
        <rFont val="Calibri"/>
        <family val="2"/>
        <charset val="238"/>
        <scheme val="minor"/>
      </rPr>
      <t xml:space="preserve"> cm, </t>
    </r>
    <r>
      <rPr>
        <sz val="11"/>
        <color theme="1"/>
        <rFont val="Calibri"/>
        <family val="2"/>
        <charset val="238"/>
        <scheme val="minor"/>
      </rPr>
      <t>možné zatížení nejméně 100 kg, pojezdová kolečka s brzdou, možnost skrýt kabeláž.
Instalace na klíč včetně instalace interaktivního setu a kompatibilního instalačního materiálu a odstranění dosavadní projekční konstrukce se zrcadlem, která je sešroubována z ocelových nosníků a dřevodesek.
Záruka min. 4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</si>
</sst>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92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3" fontId="0" fillId="2" borderId="7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164" fontId="18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/>
  </cellStyles>
  <dxfs count="12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771525</xdr:colOff>
      <xdr:row>6</xdr:row>
      <xdr:rowOff>3095625</xdr:rowOff>
    </xdr:from>
    <xdr:to>
      <xdr:col>11</xdr:col>
      <xdr:colOff>2752897</xdr:colOff>
      <xdr:row>6</xdr:row>
      <xdr:rowOff>3804346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A47F62A8-4F67-478D-BF57-32CDAEF4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4650" y="5619750"/>
          <a:ext cx="1981372" cy="708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8"/>
  <sheetViews>
    <sheetView tabSelected="1" zoomScale="62" zoomScaleNormal="62" workbookViewId="0">
      <selection activeCell="G8" sqref="G8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7.6640625" style="1" bestFit="1" customWidth="1"/>
    <col min="4" max="4" width="10.6640625" style="2" customWidth="1"/>
    <col min="5" max="5" width="10.33203125" style="3" customWidth="1"/>
    <col min="6" max="6" width="138.5546875" style="1" customWidth="1"/>
    <col min="7" max="7" width="31.6640625" style="1" bestFit="1" customWidth="1"/>
    <col min="8" max="8" width="31.6640625" style="1" customWidth="1"/>
    <col min="9" max="9" width="23.5546875" style="1" bestFit="1" customWidth="1"/>
    <col min="10" max="10" width="19" style="1" bestFit="1" customWidth="1"/>
    <col min="11" max="11" width="54.33203125" style="5" customWidth="1"/>
    <col min="12" max="12" width="52.33203125" style="5" customWidth="1"/>
    <col min="13" max="13" width="23.109375" style="5" customWidth="1"/>
    <col min="14" max="14" width="34.5546875" style="1" customWidth="1"/>
    <col min="15" max="15" width="28" style="1" customWidth="1"/>
    <col min="16" max="16" width="18.33203125" style="1" hidden="1" customWidth="1"/>
    <col min="17" max="17" width="24" style="5" bestFit="1" customWidth="1"/>
    <col min="18" max="18" width="23.33203125" style="5" customWidth="1"/>
    <col min="19" max="19" width="20.6640625" style="5" bestFit="1" customWidth="1"/>
    <col min="20" max="20" width="19.6640625" style="5" bestFit="1" customWidth="1"/>
    <col min="21" max="21" width="11.109375" style="5" hidden="1" customWidth="1"/>
    <col min="22" max="22" width="35.88671875" style="4" customWidth="1"/>
    <col min="23" max="16384" width="8.88671875" style="5"/>
  </cols>
  <sheetData>
    <row r="1" spans="1:22" ht="42.6" customHeight="1" x14ac:dyDescent="0.3">
      <c r="B1" s="70" t="s">
        <v>27</v>
      </c>
      <c r="C1" s="71"/>
      <c r="D1" s="71"/>
    </row>
    <row r="2" spans="1:22" ht="18" customHeight="1" x14ac:dyDescent="0.3">
      <c r="C2" s="5"/>
      <c r="D2" s="12"/>
      <c r="E2" s="6"/>
      <c r="F2" s="7"/>
      <c r="G2" s="7"/>
      <c r="H2" s="7"/>
      <c r="I2" s="5"/>
      <c r="J2" s="8"/>
      <c r="N2" s="38"/>
      <c r="O2" s="7"/>
      <c r="P2" s="7"/>
      <c r="Q2" s="7"/>
      <c r="R2" s="7"/>
      <c r="T2" s="9"/>
      <c r="U2" s="10"/>
      <c r="V2" s="11"/>
    </row>
    <row r="3" spans="1:22" ht="18" customHeight="1" x14ac:dyDescent="0.3">
      <c r="B3" s="15"/>
      <c r="C3" s="13" t="s">
        <v>0</v>
      </c>
      <c r="D3" s="14"/>
      <c r="E3" s="14"/>
      <c r="F3" s="14"/>
      <c r="G3" s="39"/>
      <c r="H3" s="39"/>
      <c r="I3" s="39"/>
      <c r="J3" s="39"/>
      <c r="K3" s="39"/>
      <c r="L3" s="39"/>
      <c r="M3" s="9"/>
      <c r="N3" s="37"/>
      <c r="O3" s="37"/>
      <c r="P3" s="37"/>
      <c r="Q3" s="37"/>
      <c r="R3" s="37"/>
      <c r="T3" s="9"/>
    </row>
    <row r="4" spans="1:22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5">
      <c r="B5" s="18"/>
      <c r="C5" s="19"/>
      <c r="D5" s="20"/>
      <c r="E5" s="20"/>
      <c r="F5" s="7"/>
      <c r="G5" s="21" t="s">
        <v>2</v>
      </c>
      <c r="H5" s="61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2" customHeight="1" thickTop="1" thickBot="1" x14ac:dyDescent="0.35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25" t="s">
        <v>5</v>
      </c>
      <c r="H6" s="62" t="s">
        <v>36</v>
      </c>
      <c r="I6" s="36" t="s">
        <v>17</v>
      </c>
      <c r="J6" s="36" t="s">
        <v>18</v>
      </c>
      <c r="K6" s="24" t="s">
        <v>35</v>
      </c>
      <c r="L6" s="36" t="s">
        <v>19</v>
      </c>
      <c r="M6" s="40" t="s">
        <v>20</v>
      </c>
      <c r="N6" s="36" t="s">
        <v>21</v>
      </c>
      <c r="O6" s="36" t="s">
        <v>22</v>
      </c>
      <c r="P6" s="36" t="s">
        <v>23</v>
      </c>
      <c r="Q6" s="24" t="s">
        <v>6</v>
      </c>
      <c r="R6" s="26" t="s">
        <v>7</v>
      </c>
      <c r="S6" s="66" t="s">
        <v>8</v>
      </c>
      <c r="T6" s="66" t="s">
        <v>9</v>
      </c>
      <c r="U6" s="36" t="s">
        <v>24</v>
      </c>
      <c r="V6" s="36" t="s">
        <v>25</v>
      </c>
    </row>
    <row r="7" spans="1:22" ht="373.2" customHeight="1" thickTop="1" x14ac:dyDescent="0.3">
      <c r="A7" s="27"/>
      <c r="B7" s="42">
        <v>1</v>
      </c>
      <c r="C7" s="58" t="s">
        <v>28</v>
      </c>
      <c r="D7" s="43">
        <v>2</v>
      </c>
      <c r="E7" s="49" t="s">
        <v>13</v>
      </c>
      <c r="F7" s="67" t="s">
        <v>41</v>
      </c>
      <c r="G7" s="87"/>
      <c r="H7" s="87"/>
      <c r="I7" s="85" t="s">
        <v>26</v>
      </c>
      <c r="J7" s="85" t="s">
        <v>29</v>
      </c>
      <c r="K7" s="85" t="s">
        <v>30</v>
      </c>
      <c r="L7" s="63" t="s">
        <v>40</v>
      </c>
      <c r="M7" s="83" t="s">
        <v>31</v>
      </c>
      <c r="N7" s="84" t="s">
        <v>37</v>
      </c>
      <c r="O7" s="44">
        <v>90</v>
      </c>
      <c r="P7" s="45">
        <f>D7*Q7</f>
        <v>868972</v>
      </c>
      <c r="Q7" s="46">
        <v>434486</v>
      </c>
      <c r="R7" s="90"/>
      <c r="S7" s="47">
        <f>D7*R7</f>
        <v>0</v>
      </c>
      <c r="T7" s="48" t="str">
        <f t="shared" ref="T7" si="0">IF(ISNUMBER(R7), IF(R7&gt;Q7,"NEVYHOVUJE","VYHOVUJE")," ")</f>
        <v xml:space="preserve"> </v>
      </c>
      <c r="U7" s="49"/>
      <c r="V7" s="68" t="s">
        <v>12</v>
      </c>
    </row>
    <row r="8" spans="1:22" ht="228" customHeight="1" thickBot="1" x14ac:dyDescent="0.35">
      <c r="B8" s="50">
        <v>2</v>
      </c>
      <c r="C8" s="59" t="s">
        <v>32</v>
      </c>
      <c r="D8" s="52">
        <v>2</v>
      </c>
      <c r="E8" s="51" t="s">
        <v>13</v>
      </c>
      <c r="F8" s="60" t="s">
        <v>33</v>
      </c>
      <c r="G8" s="88"/>
      <c r="H8" s="89"/>
      <c r="I8" s="86"/>
      <c r="J8" s="69"/>
      <c r="K8" s="82"/>
      <c r="L8" s="51" t="s">
        <v>34</v>
      </c>
      <c r="M8" s="82"/>
      <c r="N8" s="82"/>
      <c r="O8" s="53">
        <v>90</v>
      </c>
      <c r="P8" s="54">
        <f>D8*Q8</f>
        <v>33056</v>
      </c>
      <c r="Q8" s="55">
        <v>16528</v>
      </c>
      <c r="R8" s="91"/>
      <c r="S8" s="56">
        <f>D8*R8</f>
        <v>0</v>
      </c>
      <c r="T8" s="57" t="str">
        <f t="shared" ref="T8" si="1">IF(ISNUMBER(R8), IF(R8&gt;Q8,"NEVYHOVUJE","VYHOVUJE")," ")</f>
        <v xml:space="preserve"> </v>
      </c>
      <c r="U8" s="51"/>
      <c r="V8" s="69"/>
    </row>
    <row r="9" spans="1:22" ht="13.5" customHeight="1" thickTop="1" thickBot="1" x14ac:dyDescent="0.35">
      <c r="C9" s="5"/>
      <c r="D9" s="5"/>
      <c r="E9" s="5"/>
      <c r="F9" s="5"/>
      <c r="G9" s="5"/>
      <c r="H9" s="5"/>
      <c r="I9" s="5"/>
      <c r="J9" s="5"/>
      <c r="N9" s="5"/>
      <c r="O9" s="5"/>
      <c r="P9" s="5"/>
      <c r="S9" s="41"/>
    </row>
    <row r="10" spans="1:22" ht="60.6" customHeight="1" thickTop="1" thickBot="1" x14ac:dyDescent="0.35">
      <c r="B10" s="72" t="s">
        <v>38</v>
      </c>
      <c r="C10" s="73"/>
      <c r="D10" s="73"/>
      <c r="E10" s="73"/>
      <c r="F10" s="73"/>
      <c r="G10" s="73"/>
      <c r="H10" s="65"/>
      <c r="I10" s="28"/>
      <c r="J10" s="28"/>
      <c r="K10" s="28"/>
      <c r="L10" s="29"/>
      <c r="M10" s="8"/>
      <c r="N10" s="8"/>
      <c r="O10" s="30"/>
      <c r="P10" s="30"/>
      <c r="Q10" s="31" t="s">
        <v>10</v>
      </c>
      <c r="R10" s="74" t="s">
        <v>11</v>
      </c>
      <c r="S10" s="75"/>
      <c r="T10" s="76"/>
      <c r="U10" s="22"/>
      <c r="V10" s="32"/>
    </row>
    <row r="11" spans="1:22" ht="33" customHeight="1" thickTop="1" thickBot="1" x14ac:dyDescent="0.35">
      <c r="B11" s="77" t="s">
        <v>39</v>
      </c>
      <c r="C11" s="78"/>
      <c r="D11" s="78"/>
      <c r="E11" s="78"/>
      <c r="F11" s="78"/>
      <c r="G11" s="78"/>
      <c r="H11" s="64"/>
      <c r="I11" s="33"/>
      <c r="L11" s="12"/>
      <c r="M11" s="12"/>
      <c r="N11" s="12"/>
      <c r="O11" s="34"/>
      <c r="P11" s="34"/>
      <c r="Q11" s="35">
        <f>SUM(P7:P8)</f>
        <v>902028</v>
      </c>
      <c r="R11" s="79">
        <f>SUM(S7:S8)</f>
        <v>0</v>
      </c>
      <c r="S11" s="80"/>
      <c r="T11" s="81"/>
    </row>
    <row r="12" spans="1:22" ht="14.25" customHeight="1" thickTop="1" x14ac:dyDescent="0.3"/>
    <row r="13" spans="1:22" ht="14.25" customHeight="1" x14ac:dyDescent="0.3"/>
    <row r="14" spans="1:22" ht="14.25" customHeight="1" x14ac:dyDescent="0.3"/>
    <row r="15" spans="1:22" ht="14.25" customHeight="1" x14ac:dyDescent="0.3"/>
    <row r="16" spans="1:2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</sheetData>
  <sheetProtection password="C143" sheet="1" objects="1" scenarios="1"/>
  <mergeCells count="11">
    <mergeCell ref="B11:G11"/>
    <mergeCell ref="R11:T11"/>
    <mergeCell ref="M7:M8"/>
    <mergeCell ref="N7:N8"/>
    <mergeCell ref="J7:J8"/>
    <mergeCell ref="I7:I8"/>
    <mergeCell ref="K7:K8"/>
    <mergeCell ref="V7:V8"/>
    <mergeCell ref="B1:D1"/>
    <mergeCell ref="B10:G10"/>
    <mergeCell ref="R10:T10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T7:T8">
    <cfRule type="cellIs" dxfId="9" priority="38" operator="equal">
      <formula>"VYHOVUJE"</formula>
    </cfRule>
  </conditionalFormatting>
  <conditionalFormatting sqref="T7:T8">
    <cfRule type="cellIs" dxfId="8" priority="37" operator="equal">
      <formula>"NEVYHOVUJE"</formula>
    </cfRule>
  </conditionalFormatting>
  <conditionalFormatting sqref="G7:H7">
    <cfRule type="containsBlanks" dxfId="7" priority="18">
      <formula>LEN(TRIM(G7))=0</formula>
    </cfRule>
  </conditionalFormatting>
  <conditionalFormatting sqref="G7:H7">
    <cfRule type="containsBlanks" dxfId="6" priority="17">
      <formula>LEN(TRIM(G7))=0</formula>
    </cfRule>
  </conditionalFormatting>
  <conditionalFormatting sqref="G7:H7">
    <cfRule type="notContainsBlanks" dxfId="5" priority="16">
      <formula>LEN(TRIM(G7))&gt;0</formula>
    </cfRule>
  </conditionalFormatting>
  <conditionalFormatting sqref="G7:H7">
    <cfRule type="notContainsBlanks" dxfId="4" priority="15">
      <formula>LEN(TRIM(G7))&gt;0</formula>
    </cfRule>
  </conditionalFormatting>
  <conditionalFormatting sqref="G7:H7">
    <cfRule type="notContainsBlanks" dxfId="3" priority="14">
      <formula>LEN(TRIM(G7))&gt;0</formula>
    </cfRule>
  </conditionalFormatting>
  <conditionalFormatting sqref="R7">
    <cfRule type="containsBlanks" dxfId="2" priority="8">
      <formula>LEN(TRIM(R7))=0</formula>
    </cfRule>
  </conditionalFormatting>
  <conditionalFormatting sqref="R7">
    <cfRule type="notContainsBlanks" dxfId="1" priority="7">
      <formula>LEN(TRIM(R7))&gt;0</formula>
    </cfRule>
  </conditionalFormatting>
  <conditionalFormatting sqref="R7:R8">
    <cfRule type="notContainsBlanks" dxfId="0" priority="6">
      <formula>LEN(TRIM(R7))&gt;0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8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2021-03-01T12:46:36Z</cp:lastPrinted>
  <dcterms:created xsi:type="dcterms:W3CDTF">2014-03-05T12:43:32Z</dcterms:created>
  <dcterms:modified xsi:type="dcterms:W3CDTF">2021-04-21T07:16:22Z</dcterms:modified>
</cp:coreProperties>
</file>