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060"/>
  </bookViews>
  <sheets>
    <sheet name="AVT" sheetId="1" r:id="rId1"/>
  </sheets>
  <definedNames>
    <definedName name="_xlnm.Print_Area" localSheetId="0">AVT!$B$1:$T$19</definedName>
  </definedNames>
  <calcPr calcId="145621"/>
</workbook>
</file>

<file path=xl/calcChain.xml><?xml version="1.0" encoding="utf-8"?>
<calcChain xmlns="http://schemas.openxmlformats.org/spreadsheetml/2006/main">
  <c r="S12" i="1" l="1"/>
  <c r="T12" i="1"/>
  <c r="S13" i="1"/>
  <c r="T13" i="1"/>
  <c r="S14" i="1"/>
  <c r="T14" i="1"/>
  <c r="S15" i="1"/>
  <c r="T15" i="1"/>
  <c r="S16" i="1"/>
  <c r="T16" i="1"/>
  <c r="P12" i="1"/>
  <c r="P13" i="1"/>
  <c r="P14" i="1"/>
  <c r="P15" i="1"/>
  <c r="P16" i="1" l="1"/>
  <c r="P9" i="1" l="1"/>
  <c r="P10" i="1"/>
  <c r="P11" i="1"/>
  <c r="S9" i="1"/>
  <c r="T9" i="1"/>
  <c r="S10" i="1"/>
  <c r="T10" i="1"/>
  <c r="S11" i="1"/>
  <c r="T11" i="1"/>
  <c r="S8" i="1" l="1"/>
  <c r="T8" i="1"/>
  <c r="P8" i="1"/>
  <c r="T7" i="1" l="1"/>
  <c r="S7" i="1"/>
  <c r="R19" i="1" s="1"/>
  <c r="P7" i="1"/>
  <c r="Q19" i="1" s="1"/>
</calcChain>
</file>

<file path=xl/sharedStrings.xml><?xml version="1.0" encoding="utf-8"?>
<sst xmlns="http://schemas.openxmlformats.org/spreadsheetml/2006/main" count="84" uniqueCount="63">
  <si>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</si>
  <si>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</si>
  <si>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</si>
  <si>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</si>
  <si>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</si>
  <si>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</si>
  <si>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</si>
  <si>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</si>
  <si>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</si>
  <si>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</si>
  <si>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</si>
  <si>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</si>
  <si>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</si>
  <si>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 xml:space="preserve">32232000-8 - Zařízení pro videokonference </t>
  </si>
  <si>
    <t>32342100-3 - Hlavová sluchátka</t>
  </si>
  <si>
    <t>32342450-1 - Přístroje pro záznam hlasu</t>
  </si>
  <si>
    <t>38650000-6 - Fotografické vybavení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</si>
  <si>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</si>
  <si>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</si>
  <si>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</si>
  <si>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</si>
  <si>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</si>
  <si>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</si>
  <si>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</si>
  <si>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</si>
  <si>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</si>
  <si>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</si>
  <si>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</si>
  <si>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</si>
  <si>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</si>
  <si>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</si>
  <si>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NE</t>
  </si>
  <si>
    <t>Odkaz na  splnění požadavku
TCO Certified / Energy star</t>
  </si>
  <si>
    <t>Webkamera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</si>
  <si>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</si>
  <si>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</si>
  <si>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Webkamera s mikrofonem</t>
  </si>
  <si>
    <t>Sluchátka s mikrofonem USB</t>
  </si>
  <si>
    <t>Sluchátka s mikrofonem jack</t>
  </si>
  <si>
    <t>Sluchátka s mikrofonem 2x jack</t>
  </si>
  <si>
    <t>Konferenční mikrofon / reproduktor</t>
  </si>
  <si>
    <t>Příloha č. 2 Kupní smlouvy - technická specifikace
Audiovizuální technika (II.) 009-2021</t>
  </si>
  <si>
    <t>Ing. Jiří Vaněk, 
Tel.: 37763 8714</t>
  </si>
  <si>
    <t>Univerzitní 22,
301 00 Plzeň,
 Fakulta strojní -
Regionální technologický institut,
místnost UL 308</t>
  </si>
  <si>
    <t>Webkamera s rozlišením minimálně FullHD (1920x1080px). 
Připojení k PC skrze USB 2.0 nebo vyšší. 
Vestavěný mikrofon. 
Podpora operačního systému Windows 10 64bit.</t>
  </si>
  <si>
    <t>Sluchátka s mikrofonem a hlavovým mostem. 
Připojení k PC skze USB.
Délka kabelu minimálně 1,5 metru.</t>
  </si>
  <si>
    <t>Sluchátka s mikrofonem a hlavovým mostem. 
Připojení k PC skze kombinovaného konektoru sluchátek/mikrofonu 1x 3,5mm jack. 
Délka kabelu minimálně 1,5 metru.</t>
  </si>
  <si>
    <t>Sluchátka s mikrofonem a hlavovým mostem. 
Připojení k PC skze 2x 3,5mm jack. 
Délka kabelu minimálně 1,5 metru.</t>
  </si>
  <si>
    <t>Konferenční zařízení s reproduktorem a mikrofonem. 
Připojení k PC skrze USB.
Délka kabelu minimálně 1,5 metru. 
Všesměrové snímání hlasu. 
Ovládání hlasitosti přímo na zařízeni.</t>
  </si>
  <si>
    <t>PTZ web kamera</t>
  </si>
  <si>
    <t xml:space="preserve">Ing. Jaroslav Toninger,
Tel.: 606 665 162, 
37763 2029 </t>
  </si>
  <si>
    <t>Technická 8,
301 00 Plzeň,
Fakulta aplikovaných věd -
Děkanát,
místnost UC 133</t>
  </si>
  <si>
    <t>Webkamera video rozlišení minimálně 1920x1080, min 30fps.
Podpora H.264.
Minimálně 4x digitální zoom.
Automatické zaostřování, Optika Carl Zeiss.
Automatická korekce osvětlení - jasný obraz i za horších světelných podmínek.
Zorné pole minimálně 90°.
Minimálně 2 integrované duální stereofonn všesměrovéí mikrofony.
Připojení prostřednictvím USB.
Odnímatelná krytka objektivu.
Univerzální klip s možností připevnění ke stativu pro přichycení k notebookům, displejům LCD nebo monitorům.
Podpora operačních systémů: Microsoft Windows 10, Mac OS, Linux.</t>
  </si>
  <si>
    <t>Stativ</t>
  </si>
  <si>
    <t>Stativ s fluidní hlavou a nosností min. 5 kg. 
Dosahuje výšky až 170 cm. 
Hliníková konstrukce.
Součástí brašna pro přenos.
Upevnění kamery 1/4" šroub.
Panoramatická rotace 360°.
Rychloupínací destička.
Počet sekcí 3.
Gumové zakončení nožiček.
Háček pro zatížení stativu.</t>
  </si>
  <si>
    <t>Konferenční zařízení</t>
  </si>
  <si>
    <t>Mini přenosný hlasový komunikátor s dosahem až 30 m. 
Přítomnost 360° vícesměrového mikrofonu.
Odstup signál šum +70dB.
Výkon minimálně 10W.
Frekvenční rozsah minimálně 250 Hz - 14000 Hz.
Tělo přístroje musí disponovat minimálně tlačítky umožňující: zvýšení hlasitosti, snížení hlasitosti a aktivaci a deaktivaci mikrofonu.
Výdrž baterie až 15 hodin. 
Konektivita přes USB-A anebo Bluetooth v3.0 technologii.
Možnost ovládání pomocí hlasových pokynů. 
Možnost připojit až 2 zařízení současně. 
Optimalizováno pro Unified Communication. 
Součástí balení ochranné pouzdro a USB.
Dongle do PC.
Podpora operačních systémů Microsoft Windows 10, Linux.
Certifikace Skype For Business.</t>
  </si>
  <si>
    <t>PTZ kamera 10x zoom, USB 2.0, RS-232, Full HD.
Režim minimálně 1920x 1080p až 30fps.
Optický zoom minimálně 10x, digitální minimálně 16x.
Rozhraníá USB2.0 pro připojení k PC.
Možnost IP streamingu (H.264).
IR dálkový ovladač.
Možnost připojení RS232 kontroleru.
Napájení 5V z USB nebo 12V DC zdroj.
Záběr objektivu minimálně 58.5°.
2D a 3D potlačení šumu s "low noise CMOS senzorem".
Kompatibilita minimálně s aplikacemi Zoom, MS Teams, Google Meets Facebookem, Youtube, střižnami OBS, ...
Kompatilita s aplikací od PTZ optics na ovládání PTZ kamer (OBS plugin).
Možnost překlopení a zrcadelní.
Závěrka rozsah minimálně 1/30s-1/10000s.
Součástí balení také USB kabel pro kameru.
Součástí balení je napájecí 12 DC adaptér.</t>
  </si>
  <si>
    <r>
      <t xml:space="preserve">Sada 2x bezdrátový mikrofon s jedním přijímačem s možnost rozdělení zvukové stopy na mono, či stereo při zapojení dvou mikrofonů.
Provoz na 2,4 GHz frekvenci.
Obsahuje displej a minimálně 5 hodinovou baterii dobíjecí přes USB-C.
Dosah minimálně 50 m. Připojení na kameru 3,5 Jack.
Automatické vyhledání vhodného kanálu.
Kvalita záznamu 48KHz/16-Bit. Prodleva &lt;20ms (max).
</t>
    </r>
    <r>
      <rPr>
        <b/>
        <sz val="11"/>
        <color theme="1"/>
        <rFont val="Calibri"/>
        <family val="2"/>
        <charset val="238"/>
        <scheme val="minor"/>
      </rPr>
      <t xml:space="preserve">
Přijímač:
</t>
    </r>
    <r>
      <rPr>
        <sz val="11"/>
        <color theme="1"/>
        <rFont val="Calibri"/>
        <family val="2"/>
        <charset val="238"/>
        <scheme val="minor"/>
      </rPr>
      <t xml:space="preserve">Možnost uchycení přijímače svorka (klipsna) na pásek, sáňky.
Audio vstup: 1x 3,5 mm TRS samice - mikrofonní výstup, 1x 3.5 mm TRS samice - sluchátka.
Citlivost minimálně 0 - 12dB.
Nabíjení USB-C. Kapacita baterie minimálně 300mAh.
Displej LCD ukazuje minimálně signál, stav baterie, hlasitost.
</t>
    </r>
    <r>
      <rPr>
        <b/>
        <sz val="11"/>
        <color theme="1"/>
        <rFont val="Calibri"/>
        <family val="2"/>
        <charset val="238"/>
        <scheme val="minor"/>
      </rPr>
      <t>Vysílače:</t>
    </r>
    <r>
      <rPr>
        <sz val="11"/>
        <color theme="1"/>
        <rFont val="Calibri"/>
        <family val="2"/>
        <charset val="238"/>
        <scheme val="minor"/>
      </rPr>
      <t xml:space="preserve">
Možnost uchycení přijímače svorka (klipsna). Klopový mikrofon uchycení na klopu.
Audio vstup: 1x 3,5 mm TRS samice - na mikrofon.
Nabíjení USB-C. Kapacita baterie minimálně 300mAh.
Displej LCD ukazuje minimálně signál, stav baterie, hlasitost.
Mikrofon integrovaný mono, všesměrový. Mikrofon klopový mono všesměrový přípojení 1x 3,5 mm TRS samec (jack).
</t>
    </r>
    <r>
      <rPr>
        <b/>
        <sz val="11"/>
        <color theme="1"/>
        <rFont val="Calibri"/>
        <family val="2"/>
        <charset val="238"/>
        <scheme val="minor"/>
      </rPr>
      <t xml:space="preserve">Obsah balení minimálně: 
</t>
    </r>
    <r>
      <rPr>
        <sz val="11"/>
        <color theme="1"/>
        <rFont val="Calibri"/>
        <family val="2"/>
        <charset val="238"/>
        <scheme val="minor"/>
      </rPr>
      <t>1x přijímač, 2x vysílač, 
TRS kabel do kamery, foťáku,
TRRS kabel pro smartphone, resp. noteboky,
2x kočka proti větru, USB-C kabel pro nabíjení, 2x klopový mikrofon.</t>
    </r>
  </si>
  <si>
    <t>Sada bezdrátových klopových mikrofonů</t>
  </si>
  <si>
    <t>ANO</t>
  </si>
  <si>
    <t>Studentská vědecká konference 2021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</si>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</sst>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21" fillId="0" borderId="0"/>
  </cellStyleXfs>
  <cellXfs count="16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4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6" fillId="0" borderId="0" xfId="0" applyFont="1" applyAlignment="1">
      <alignment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22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8" fillId="4" borderId="12" xfId="0" applyFont="1" applyFill="1" applyBorder="1" applyAlignment="1">
      <alignment horizontal="center" vertical="center" wrapText="1"/>
    </xf>
    <xf numFmtId="0" fontId="18" fillId="4" borderId="14" xfId="0" applyFont="1" applyFill="1" applyBorder="1" applyAlignment="1" applyProtection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22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2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3" fontId="0" fillId="2" borderId="24" xfId="0" applyNumberForma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22" fillId="3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25" xfId="0" applyFont="1" applyFill="1" applyBorder="1" applyAlignment="1">
      <alignment horizontal="left" vertical="center" wrapText="1"/>
    </xf>
    <xf numFmtId="0" fontId="5" fillId="3" borderId="17" xfId="0" applyFont="1" applyFill="1" applyBorder="1" applyAlignment="1">
      <alignment horizontal="left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left" vertical="center" wrapText="1"/>
    </xf>
    <xf numFmtId="3" fontId="0" fillId="2" borderId="26" xfId="0" applyNumberForma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left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22" fillId="3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0" fontId="14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19" fillId="4" borderId="27" xfId="0" applyFont="1" applyFill="1" applyBorder="1" applyAlignment="1">
      <alignment horizontal="center" vertical="center" wrapText="1"/>
    </xf>
    <xf numFmtId="0" fontId="19" fillId="4" borderId="20" xfId="0" applyFont="1" applyFill="1" applyBorder="1" applyAlignment="1">
      <alignment horizontal="center" vertical="center" wrapText="1"/>
    </xf>
    <xf numFmtId="0" fontId="19" fillId="4" borderId="2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9" fillId="4" borderId="22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9" fillId="4" borderId="28" xfId="0" applyFont="1" applyFill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4" borderId="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  <protection locked="0"/>
    </xf>
    <xf numFmtId="0" fontId="19" fillId="4" borderId="25" xfId="0" applyFont="1" applyFill="1" applyBorder="1" applyAlignment="1" applyProtection="1">
      <alignment horizontal="center" vertical="center" wrapText="1"/>
      <protection locked="0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23" xfId="0" applyFont="1" applyFill="1" applyBorder="1" applyAlignment="1" applyProtection="1">
      <alignment horizontal="center" vertical="center" wrapText="1"/>
      <protection locked="0"/>
    </xf>
    <xf numFmtId="0" fontId="19" fillId="4" borderId="10" xfId="0" applyFont="1" applyFill="1" applyBorder="1" applyAlignment="1" applyProtection="1">
      <alignment horizontal="center" vertical="center" wrapText="1"/>
      <protection locked="0"/>
    </xf>
    <xf numFmtId="164" fontId="19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12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66"/>
  <sheetViews>
    <sheetView tabSelected="1" zoomScale="53" zoomScaleNormal="53" workbookViewId="0">
      <selection activeCell="O16" sqref="O16"/>
    </sheetView>
  </sheetViews>
  <sheetFormatPr defaultRowHeight="14.4" x14ac:dyDescent="0.3"/>
  <cols>
    <col min="1" max="1" width="1.44140625" bestFit="1" customWidth="1"/>
    <col min="2" max="2" width="5.6640625" bestFit="1" customWidth="1"/>
    <col min="3" max="3" width="37.6640625" style="1" bestFit="1" customWidth="1"/>
    <col min="4" max="4" width="10.6640625" style="2" customWidth="1"/>
    <col min="5" max="5" width="10.33203125" style="3" customWidth="1"/>
    <col min="6" max="6" width="119.109375" style="1" customWidth="1"/>
    <col min="7" max="7" width="27.88671875" style="1" customWidth="1"/>
    <col min="8" max="8" width="31.6640625" style="1" customWidth="1"/>
    <col min="9" max="9" width="23.5546875" style="1" bestFit="1" customWidth="1"/>
    <col min="10" max="10" width="19" style="1" bestFit="1" customWidth="1"/>
    <col min="11" max="11" width="38" customWidth="1"/>
    <col min="12" max="12" width="29.6640625" hidden="1" customWidth="1"/>
    <col min="13" max="13" width="27.5546875" customWidth="1"/>
    <col min="14" max="14" width="34.5546875" style="1" customWidth="1"/>
    <col min="15" max="15" width="28" style="1" customWidth="1"/>
    <col min="16" max="16" width="16.77734375" style="1" hidden="1" customWidth="1"/>
    <col min="17" max="17" width="24" bestFit="1" customWidth="1"/>
    <col min="18" max="18" width="23.33203125" customWidth="1"/>
    <col min="19" max="19" width="20.6640625" bestFit="1" customWidth="1"/>
    <col min="20" max="20" width="19.6640625" bestFit="1" customWidth="1"/>
    <col min="21" max="21" width="11.109375" hidden="1" customWidth="1"/>
    <col min="22" max="22" width="35.88671875" style="4" customWidth="1"/>
  </cols>
  <sheetData>
    <row r="1" spans="1:22" s="5" customFormat="1" ht="42.6" customHeight="1" x14ac:dyDescent="0.3">
      <c r="B1" s="117" t="s">
        <v>41</v>
      </c>
      <c r="C1" s="118"/>
      <c r="D1" s="118"/>
      <c r="E1" s="3"/>
      <c r="F1" s="1"/>
      <c r="G1" s="1"/>
      <c r="H1" s="1"/>
      <c r="I1" s="1"/>
      <c r="J1" s="1"/>
      <c r="N1" s="1"/>
      <c r="O1" s="1"/>
      <c r="P1" s="1"/>
      <c r="V1" s="4"/>
    </row>
    <row r="2" spans="1:22" s="5" customFormat="1" ht="18" customHeight="1" x14ac:dyDescent="0.3">
      <c r="D2" s="12"/>
      <c r="E2" s="6"/>
      <c r="F2" s="7"/>
      <c r="G2" s="7"/>
      <c r="H2" s="7"/>
      <c r="J2" s="8"/>
      <c r="N2" s="38"/>
      <c r="O2" s="7"/>
      <c r="P2" s="7"/>
      <c r="Q2" s="7"/>
      <c r="R2" s="7"/>
      <c r="T2" s="9"/>
      <c r="U2" s="10"/>
      <c r="V2" s="11"/>
    </row>
    <row r="3" spans="1:22" s="5" customFormat="1" ht="18" customHeight="1" x14ac:dyDescent="0.3">
      <c r="B3" s="15"/>
      <c r="C3" s="13" t="s">
        <v>0</v>
      </c>
      <c r="D3" s="14"/>
      <c r="E3" s="14"/>
      <c r="F3" s="14"/>
      <c r="G3" s="39"/>
      <c r="H3" s="39"/>
      <c r="I3" s="39"/>
      <c r="J3" s="39"/>
      <c r="K3" s="39"/>
      <c r="L3" s="39"/>
      <c r="M3" s="9"/>
      <c r="N3" s="37"/>
      <c r="O3" s="37"/>
      <c r="P3" s="37"/>
      <c r="Q3" s="37"/>
      <c r="R3" s="37"/>
      <c r="T3" s="9"/>
      <c r="V3" s="4"/>
    </row>
    <row r="4" spans="1:22" s="5" customFormat="1" ht="18" customHeight="1" thickBot="1" x14ac:dyDescent="0.35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  <c r="V4" s="4"/>
    </row>
    <row r="5" spans="1:22" s="5" customFormat="1" ht="34.5" customHeight="1" thickBot="1" x14ac:dyDescent="0.35">
      <c r="B5" s="18"/>
      <c r="C5" s="19"/>
      <c r="D5" s="20"/>
      <c r="E5" s="20"/>
      <c r="F5" s="7"/>
      <c r="G5" s="62" t="s">
        <v>2</v>
      </c>
      <c r="H5" s="6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s="5" customFormat="1" ht="67.2" customHeight="1" thickTop="1" thickBot="1" x14ac:dyDescent="0.35">
      <c r="B6" s="23" t="s">
        <v>3</v>
      </c>
      <c r="C6" s="24" t="s">
        <v>18</v>
      </c>
      <c r="D6" s="24" t="s">
        <v>4</v>
      </c>
      <c r="E6" s="24" t="s">
        <v>19</v>
      </c>
      <c r="F6" s="24" t="s">
        <v>20</v>
      </c>
      <c r="G6" s="60" t="s">
        <v>5</v>
      </c>
      <c r="H6" s="61" t="s">
        <v>32</v>
      </c>
      <c r="I6" s="36" t="s">
        <v>21</v>
      </c>
      <c r="J6" s="36" t="s">
        <v>22</v>
      </c>
      <c r="K6" s="24" t="s">
        <v>62</v>
      </c>
      <c r="L6" s="36" t="s">
        <v>23</v>
      </c>
      <c r="M6" s="40" t="s">
        <v>24</v>
      </c>
      <c r="N6" s="36" t="s">
        <v>25</v>
      </c>
      <c r="O6" s="36" t="s">
        <v>26</v>
      </c>
      <c r="P6" s="36" t="s">
        <v>27</v>
      </c>
      <c r="Q6" s="24" t="s">
        <v>6</v>
      </c>
      <c r="R6" s="26" t="s">
        <v>7</v>
      </c>
      <c r="S6" s="25" t="s">
        <v>8</v>
      </c>
      <c r="T6" s="25" t="s">
        <v>9</v>
      </c>
      <c r="U6" s="36" t="s">
        <v>28</v>
      </c>
      <c r="V6" s="36" t="s">
        <v>29</v>
      </c>
    </row>
    <row r="7" spans="1:22" ht="82.2" customHeight="1" thickTop="1" x14ac:dyDescent="0.3">
      <c r="A7" s="27"/>
      <c r="B7" s="42">
        <v>1</v>
      </c>
      <c r="C7" s="57" t="s">
        <v>36</v>
      </c>
      <c r="D7" s="43">
        <v>8</v>
      </c>
      <c r="E7" s="49" t="s">
        <v>17</v>
      </c>
      <c r="F7" s="92" t="s">
        <v>44</v>
      </c>
      <c r="G7" s="154"/>
      <c r="H7" s="142"/>
      <c r="I7" s="140" t="s">
        <v>30</v>
      </c>
      <c r="J7" s="141" t="s">
        <v>31</v>
      </c>
      <c r="K7" s="141"/>
      <c r="L7" s="146"/>
      <c r="M7" s="147" t="s">
        <v>42</v>
      </c>
      <c r="N7" s="147" t="s">
        <v>43</v>
      </c>
      <c r="O7" s="44">
        <v>14</v>
      </c>
      <c r="P7" s="45">
        <f>D7*Q7</f>
        <v>8000</v>
      </c>
      <c r="Q7" s="46">
        <v>1000</v>
      </c>
      <c r="R7" s="160"/>
      <c r="S7" s="47">
        <f>D7*R7</f>
        <v>0</v>
      </c>
      <c r="T7" s="48" t="str">
        <f t="shared" ref="T7" si="0">IF(ISNUMBER(R7), IF(R7&gt;Q7,"NEVYHOVUJE","VYHOVUJE")," ")</f>
        <v xml:space="preserve"> </v>
      </c>
      <c r="U7" s="146"/>
      <c r="V7" s="49" t="s">
        <v>12</v>
      </c>
    </row>
    <row r="8" spans="1:22" ht="82.2" customHeight="1" x14ac:dyDescent="0.3">
      <c r="B8" s="70">
        <v>2</v>
      </c>
      <c r="C8" s="82" t="s">
        <v>37</v>
      </c>
      <c r="D8" s="71">
        <v>3</v>
      </c>
      <c r="E8" s="72" t="s">
        <v>17</v>
      </c>
      <c r="F8" s="93" t="s">
        <v>45</v>
      </c>
      <c r="G8" s="155"/>
      <c r="H8" s="138"/>
      <c r="I8" s="125"/>
      <c r="J8" s="133"/>
      <c r="K8" s="133"/>
      <c r="L8" s="130"/>
      <c r="M8" s="148"/>
      <c r="N8" s="148"/>
      <c r="O8" s="73">
        <v>14</v>
      </c>
      <c r="P8" s="74">
        <f>D8*Q8</f>
        <v>1500</v>
      </c>
      <c r="Q8" s="75">
        <v>500</v>
      </c>
      <c r="R8" s="161"/>
      <c r="S8" s="76">
        <f>D8*R8</f>
        <v>0</v>
      </c>
      <c r="T8" s="77" t="str">
        <f t="shared" ref="T8" si="1">IF(ISNUMBER(R8), IF(R8&gt;Q8,"NEVYHOVUJE","VYHOVUJE")," ")</f>
        <v xml:space="preserve"> </v>
      </c>
      <c r="U8" s="130"/>
      <c r="V8" s="72" t="s">
        <v>14</v>
      </c>
    </row>
    <row r="9" spans="1:22" s="5" customFormat="1" ht="82.2" customHeight="1" x14ac:dyDescent="0.3">
      <c r="B9" s="70">
        <v>3</v>
      </c>
      <c r="C9" s="78" t="s">
        <v>38</v>
      </c>
      <c r="D9" s="71">
        <v>2</v>
      </c>
      <c r="E9" s="72" t="s">
        <v>17</v>
      </c>
      <c r="F9" s="93" t="s">
        <v>46</v>
      </c>
      <c r="G9" s="155"/>
      <c r="H9" s="138"/>
      <c r="I9" s="125"/>
      <c r="J9" s="133"/>
      <c r="K9" s="133"/>
      <c r="L9" s="130"/>
      <c r="M9" s="148"/>
      <c r="N9" s="148"/>
      <c r="O9" s="73">
        <v>14</v>
      </c>
      <c r="P9" s="74">
        <f>D9*Q9</f>
        <v>400</v>
      </c>
      <c r="Q9" s="75">
        <v>200</v>
      </c>
      <c r="R9" s="161"/>
      <c r="S9" s="76">
        <f>D9*R9</f>
        <v>0</v>
      </c>
      <c r="T9" s="77" t="str">
        <f t="shared" ref="T9:T11" si="2">IF(ISNUMBER(R9), IF(R9&gt;Q9,"NEVYHOVUJE","VYHOVUJE")," ")</f>
        <v xml:space="preserve"> </v>
      </c>
      <c r="U9" s="130"/>
      <c r="V9" s="72" t="s">
        <v>14</v>
      </c>
    </row>
    <row r="10" spans="1:22" s="5" customFormat="1" ht="82.2" customHeight="1" x14ac:dyDescent="0.3">
      <c r="B10" s="70">
        <v>4</v>
      </c>
      <c r="C10" s="78" t="s">
        <v>39</v>
      </c>
      <c r="D10" s="71">
        <v>2</v>
      </c>
      <c r="E10" s="72" t="s">
        <v>17</v>
      </c>
      <c r="F10" s="93" t="s">
        <v>47</v>
      </c>
      <c r="G10" s="155"/>
      <c r="H10" s="138"/>
      <c r="I10" s="125"/>
      <c r="J10" s="133"/>
      <c r="K10" s="133"/>
      <c r="L10" s="130"/>
      <c r="M10" s="148"/>
      <c r="N10" s="148"/>
      <c r="O10" s="73">
        <v>14</v>
      </c>
      <c r="P10" s="74">
        <f>D10*Q10</f>
        <v>400</v>
      </c>
      <c r="Q10" s="75">
        <v>200</v>
      </c>
      <c r="R10" s="161"/>
      <c r="S10" s="76">
        <f>D10*R10</f>
        <v>0</v>
      </c>
      <c r="T10" s="77" t="str">
        <f t="shared" si="2"/>
        <v xml:space="preserve"> </v>
      </c>
      <c r="U10" s="130"/>
      <c r="V10" s="72" t="s">
        <v>14</v>
      </c>
    </row>
    <row r="11" spans="1:22" s="5" customFormat="1" ht="90" customHeight="1" thickBot="1" x14ac:dyDescent="0.35">
      <c r="B11" s="83">
        <v>5</v>
      </c>
      <c r="C11" s="84" t="s">
        <v>40</v>
      </c>
      <c r="D11" s="85">
        <v>1</v>
      </c>
      <c r="E11" s="86" t="s">
        <v>17</v>
      </c>
      <c r="F11" s="94" t="s">
        <v>48</v>
      </c>
      <c r="G11" s="156"/>
      <c r="H11" s="139"/>
      <c r="I11" s="126"/>
      <c r="J11" s="134"/>
      <c r="K11" s="134"/>
      <c r="L11" s="131"/>
      <c r="M11" s="149"/>
      <c r="N11" s="149"/>
      <c r="O11" s="87">
        <v>21</v>
      </c>
      <c r="P11" s="88">
        <f>D11*Q11</f>
        <v>2500</v>
      </c>
      <c r="Q11" s="89">
        <v>2500</v>
      </c>
      <c r="R11" s="162"/>
      <c r="S11" s="90">
        <f>D11*R11</f>
        <v>0</v>
      </c>
      <c r="T11" s="91" t="str">
        <f t="shared" si="2"/>
        <v xml:space="preserve"> </v>
      </c>
      <c r="U11" s="131"/>
      <c r="V11" s="86" t="s">
        <v>13</v>
      </c>
    </row>
    <row r="12" spans="1:22" s="5" customFormat="1" ht="195" customHeight="1" x14ac:dyDescent="0.3">
      <c r="B12" s="63">
        <v>6</v>
      </c>
      <c r="C12" s="96" t="s">
        <v>33</v>
      </c>
      <c r="D12" s="64">
        <v>1</v>
      </c>
      <c r="E12" s="79" t="s">
        <v>17</v>
      </c>
      <c r="F12" s="95" t="s">
        <v>52</v>
      </c>
      <c r="G12" s="157"/>
      <c r="H12" s="137"/>
      <c r="I12" s="124" t="s">
        <v>30</v>
      </c>
      <c r="J12" s="124" t="s">
        <v>60</v>
      </c>
      <c r="K12" s="132" t="s">
        <v>61</v>
      </c>
      <c r="L12" s="115"/>
      <c r="M12" s="129" t="s">
        <v>50</v>
      </c>
      <c r="N12" s="113" t="s">
        <v>51</v>
      </c>
      <c r="O12" s="65">
        <v>21</v>
      </c>
      <c r="P12" s="66">
        <f>D12*Q12</f>
        <v>2800</v>
      </c>
      <c r="Q12" s="67">
        <v>2800</v>
      </c>
      <c r="R12" s="163"/>
      <c r="S12" s="68">
        <f>D12*R12</f>
        <v>0</v>
      </c>
      <c r="T12" s="69" t="str">
        <f t="shared" ref="T12:T16" si="3">IF(ISNUMBER(R12), IF(R12&gt;Q12,"NEVYHOVUJE","VYHOVUJE")," ")</f>
        <v xml:space="preserve"> </v>
      </c>
      <c r="U12" s="115"/>
      <c r="V12" s="79" t="s">
        <v>12</v>
      </c>
    </row>
    <row r="13" spans="1:22" s="5" customFormat="1" ht="180.6" customHeight="1" x14ac:dyDescent="0.3">
      <c r="B13" s="70">
        <v>7</v>
      </c>
      <c r="C13" s="97" t="s">
        <v>53</v>
      </c>
      <c r="D13" s="71">
        <v>1</v>
      </c>
      <c r="E13" s="72" t="s">
        <v>17</v>
      </c>
      <c r="F13" s="93" t="s">
        <v>54</v>
      </c>
      <c r="G13" s="155"/>
      <c r="H13" s="138"/>
      <c r="I13" s="125"/>
      <c r="J13" s="125"/>
      <c r="K13" s="133"/>
      <c r="L13" s="130"/>
      <c r="M13" s="127"/>
      <c r="N13" s="127"/>
      <c r="O13" s="73">
        <v>21</v>
      </c>
      <c r="P13" s="74">
        <f>D13*Q13</f>
        <v>1500</v>
      </c>
      <c r="Q13" s="75">
        <v>1500</v>
      </c>
      <c r="R13" s="161"/>
      <c r="S13" s="76">
        <f>D13*R13</f>
        <v>0</v>
      </c>
      <c r="T13" s="77" t="str">
        <f t="shared" si="3"/>
        <v xml:space="preserve"> </v>
      </c>
      <c r="U13" s="130"/>
      <c r="V13" s="72" t="s">
        <v>16</v>
      </c>
    </row>
    <row r="14" spans="1:22" s="5" customFormat="1" ht="241.2" customHeight="1" thickBot="1" x14ac:dyDescent="0.35">
      <c r="B14" s="83">
        <v>8</v>
      </c>
      <c r="C14" s="105" t="s">
        <v>55</v>
      </c>
      <c r="D14" s="85">
        <v>1</v>
      </c>
      <c r="E14" s="86" t="s">
        <v>17</v>
      </c>
      <c r="F14" s="112" t="s">
        <v>56</v>
      </c>
      <c r="G14" s="156"/>
      <c r="H14" s="139"/>
      <c r="I14" s="126"/>
      <c r="J14" s="126"/>
      <c r="K14" s="134"/>
      <c r="L14" s="131"/>
      <c r="M14" s="128"/>
      <c r="N14" s="128"/>
      <c r="O14" s="87">
        <v>21</v>
      </c>
      <c r="P14" s="88">
        <f>D14*Q14</f>
        <v>3000</v>
      </c>
      <c r="Q14" s="89">
        <v>3000</v>
      </c>
      <c r="R14" s="162"/>
      <c r="S14" s="90">
        <f>D14*R14</f>
        <v>0</v>
      </c>
      <c r="T14" s="91" t="str">
        <f t="shared" si="3"/>
        <v xml:space="preserve"> </v>
      </c>
      <c r="U14" s="131"/>
      <c r="V14" s="86" t="s">
        <v>13</v>
      </c>
    </row>
    <row r="15" spans="1:22" s="5" customFormat="1" ht="262.2" customHeight="1" x14ac:dyDescent="0.3">
      <c r="B15" s="100">
        <v>9</v>
      </c>
      <c r="C15" s="101" t="s">
        <v>49</v>
      </c>
      <c r="D15" s="102">
        <v>1</v>
      </c>
      <c r="E15" s="103" t="s">
        <v>17</v>
      </c>
      <c r="F15" s="104" t="s">
        <v>57</v>
      </c>
      <c r="G15" s="158"/>
      <c r="H15" s="137"/>
      <c r="I15" s="125" t="s">
        <v>30</v>
      </c>
      <c r="J15" s="135" t="s">
        <v>31</v>
      </c>
      <c r="K15" s="135"/>
      <c r="L15" s="115"/>
      <c r="M15" s="113" t="s">
        <v>50</v>
      </c>
      <c r="N15" s="113" t="s">
        <v>51</v>
      </c>
      <c r="O15" s="106">
        <v>21</v>
      </c>
      <c r="P15" s="107">
        <f>D15*Q15</f>
        <v>7500</v>
      </c>
      <c r="Q15" s="108">
        <v>7500</v>
      </c>
      <c r="R15" s="164"/>
      <c r="S15" s="109">
        <f>D15*R15</f>
        <v>0</v>
      </c>
      <c r="T15" s="110" t="str">
        <f t="shared" si="3"/>
        <v xml:space="preserve"> </v>
      </c>
      <c r="U15" s="81"/>
      <c r="V15" s="103" t="s">
        <v>12</v>
      </c>
    </row>
    <row r="16" spans="1:22" s="5" customFormat="1" ht="409.6" customHeight="1" thickBot="1" x14ac:dyDescent="0.35">
      <c r="B16" s="50">
        <v>10</v>
      </c>
      <c r="C16" s="111" t="s">
        <v>59</v>
      </c>
      <c r="D16" s="51">
        <v>1</v>
      </c>
      <c r="E16" s="80" t="s">
        <v>17</v>
      </c>
      <c r="F16" s="99" t="s">
        <v>58</v>
      </c>
      <c r="G16" s="159"/>
      <c r="H16" s="150"/>
      <c r="I16" s="145"/>
      <c r="J16" s="136"/>
      <c r="K16" s="136"/>
      <c r="L16" s="116"/>
      <c r="M16" s="114"/>
      <c r="N16" s="114"/>
      <c r="O16" s="52">
        <v>21</v>
      </c>
      <c r="P16" s="53">
        <f>D16*Q16</f>
        <v>6500</v>
      </c>
      <c r="Q16" s="54">
        <v>6500</v>
      </c>
      <c r="R16" s="165"/>
      <c r="S16" s="55">
        <f>D16*R16</f>
        <v>0</v>
      </c>
      <c r="T16" s="56" t="str">
        <f t="shared" si="3"/>
        <v xml:space="preserve"> </v>
      </c>
      <c r="U16" s="98"/>
      <c r="V16" s="80" t="s">
        <v>15</v>
      </c>
    </row>
    <row r="17" spans="1:22" ht="13.5" customHeight="1" thickTop="1" thickBot="1" x14ac:dyDescent="0.3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41"/>
      <c r="T17" s="5"/>
      <c r="U17" s="5"/>
    </row>
    <row r="18" spans="1:22" ht="60" customHeight="1" thickTop="1" thickBot="1" x14ac:dyDescent="0.35">
      <c r="A18" s="5"/>
      <c r="B18" s="119" t="s">
        <v>35</v>
      </c>
      <c r="C18" s="120"/>
      <c r="D18" s="120"/>
      <c r="E18" s="120"/>
      <c r="F18" s="120"/>
      <c r="G18" s="120"/>
      <c r="H18" s="59"/>
      <c r="I18" s="28"/>
      <c r="J18" s="28"/>
      <c r="K18" s="28"/>
      <c r="L18" s="29"/>
      <c r="M18" s="8"/>
      <c r="N18" s="8"/>
      <c r="O18" s="30"/>
      <c r="P18" s="30"/>
      <c r="Q18" s="31" t="s">
        <v>10</v>
      </c>
      <c r="R18" s="121" t="s">
        <v>11</v>
      </c>
      <c r="S18" s="122"/>
      <c r="T18" s="123"/>
      <c r="U18" s="22"/>
      <c r="V18" s="32"/>
    </row>
    <row r="19" spans="1:22" ht="33" customHeight="1" thickTop="1" thickBot="1" x14ac:dyDescent="0.35">
      <c r="A19" s="5"/>
      <c r="B19" s="143" t="s">
        <v>34</v>
      </c>
      <c r="C19" s="144"/>
      <c r="D19" s="144"/>
      <c r="E19" s="144"/>
      <c r="F19" s="144"/>
      <c r="G19" s="144"/>
      <c r="H19" s="58"/>
      <c r="I19" s="33"/>
      <c r="L19" s="12"/>
      <c r="M19" s="12"/>
      <c r="N19" s="12"/>
      <c r="O19" s="34"/>
      <c r="P19" s="34"/>
      <c r="Q19" s="35">
        <f>SUM(P7:P16)</f>
        <v>34100</v>
      </c>
      <c r="R19" s="151">
        <f>SUM(S7:S16)</f>
        <v>0</v>
      </c>
      <c r="S19" s="152"/>
      <c r="T19" s="153"/>
      <c r="U19" s="5"/>
    </row>
    <row r="20" spans="1:22" ht="14.25" customHeight="1" thickTop="1" x14ac:dyDescent="0.3">
      <c r="A20" s="5"/>
      <c r="B20" s="5"/>
      <c r="K20" s="5"/>
      <c r="L20" s="5"/>
      <c r="M20" s="5"/>
      <c r="Q20" s="5"/>
      <c r="R20" s="5"/>
      <c r="S20" s="5"/>
      <c r="T20" s="5"/>
      <c r="U20" s="5"/>
    </row>
    <row r="21" spans="1:22" ht="14.25" customHeight="1" x14ac:dyDescent="0.3">
      <c r="A21" s="5"/>
      <c r="B21" s="5"/>
      <c r="K21" s="5"/>
      <c r="L21" s="5"/>
      <c r="M21" s="5"/>
      <c r="Q21" s="5"/>
      <c r="R21" s="5"/>
      <c r="S21" s="5"/>
      <c r="T21" s="5"/>
      <c r="U21" s="5"/>
    </row>
    <row r="22" spans="1:22" ht="14.25" customHeight="1" x14ac:dyDescent="0.3">
      <c r="A22" s="5"/>
      <c r="B22" s="5"/>
      <c r="K22" s="5"/>
      <c r="L22" s="5"/>
      <c r="M22" s="5"/>
      <c r="Q22" s="5"/>
      <c r="R22" s="5"/>
      <c r="S22" s="5"/>
      <c r="T22" s="5"/>
      <c r="U22" s="5"/>
    </row>
    <row r="23" spans="1:22" ht="14.25" customHeight="1" x14ac:dyDescent="0.3">
      <c r="A23" s="5"/>
      <c r="B23" s="5"/>
      <c r="K23" s="5"/>
      <c r="L23" s="5"/>
      <c r="M23" s="5"/>
      <c r="Q23" s="5"/>
      <c r="R23" s="5"/>
      <c r="S23" s="5"/>
      <c r="T23" s="5"/>
      <c r="U23" s="5"/>
    </row>
    <row r="24" spans="1:22" ht="14.25" customHeight="1" x14ac:dyDescent="0.3">
      <c r="A24" s="5"/>
      <c r="B24" s="5"/>
      <c r="K24" s="5"/>
      <c r="L24" s="5"/>
      <c r="M24" s="5"/>
      <c r="Q24" s="5"/>
      <c r="R24" s="5"/>
      <c r="S24" s="5"/>
      <c r="T24" s="5"/>
      <c r="U24" s="5"/>
    </row>
    <row r="25" spans="1:22" ht="14.25" customHeight="1" x14ac:dyDescent="0.3">
      <c r="A25" s="5"/>
      <c r="B25" s="5"/>
      <c r="K25" s="5"/>
      <c r="L25" s="5"/>
      <c r="M25" s="5"/>
      <c r="Q25" s="5"/>
      <c r="R25" s="5"/>
      <c r="S25" s="5"/>
      <c r="T25" s="5"/>
      <c r="U25" s="5"/>
    </row>
    <row r="26" spans="1:22" ht="14.25" customHeight="1" x14ac:dyDescent="0.3">
      <c r="A26" s="5"/>
      <c r="B26" s="5"/>
      <c r="K26" s="5"/>
      <c r="L26" s="5"/>
      <c r="M26" s="5"/>
      <c r="Q26" s="5"/>
      <c r="R26" s="5"/>
      <c r="S26" s="5"/>
      <c r="T26" s="5"/>
      <c r="U26" s="5"/>
    </row>
    <row r="27" spans="1:22" ht="14.25" customHeight="1" x14ac:dyDescent="0.3">
      <c r="A27" s="5"/>
      <c r="B27" s="5"/>
      <c r="K27" s="5"/>
      <c r="L27" s="5"/>
      <c r="M27" s="5"/>
      <c r="Q27" s="5"/>
      <c r="R27" s="5"/>
      <c r="S27" s="5"/>
      <c r="T27" s="5"/>
      <c r="U27" s="5"/>
    </row>
    <row r="28" spans="1:22" ht="14.25" customHeight="1" x14ac:dyDescent="0.3">
      <c r="A28" s="5"/>
      <c r="B28" s="5"/>
      <c r="K28" s="5"/>
      <c r="L28" s="5"/>
      <c r="M28" s="5"/>
      <c r="Q28" s="5"/>
      <c r="R28" s="5"/>
      <c r="S28" s="5"/>
      <c r="T28" s="5"/>
      <c r="U28" s="5"/>
    </row>
    <row r="29" spans="1:22" ht="14.25" customHeight="1" x14ac:dyDescent="0.3">
      <c r="A29" s="5"/>
      <c r="B29" s="5"/>
      <c r="K29" s="5"/>
      <c r="L29" s="5"/>
      <c r="M29" s="5"/>
      <c r="Q29" s="5"/>
      <c r="R29" s="5"/>
      <c r="S29" s="5"/>
      <c r="T29" s="5"/>
      <c r="U29" s="5"/>
    </row>
    <row r="30" spans="1:22" ht="14.25" customHeight="1" x14ac:dyDescent="0.3">
      <c r="A30" s="5"/>
      <c r="B30" s="5"/>
      <c r="K30" s="5"/>
      <c r="L30" s="5"/>
      <c r="M30" s="5"/>
      <c r="Q30" s="5"/>
      <c r="R30" s="5"/>
      <c r="S30" s="5"/>
      <c r="T30" s="5"/>
      <c r="U30" s="5"/>
    </row>
    <row r="31" spans="1:22" ht="14.25" customHeight="1" x14ac:dyDescent="0.3">
      <c r="A31" s="5"/>
      <c r="B31" s="5"/>
      <c r="K31" s="5"/>
      <c r="L31" s="5"/>
      <c r="M31" s="5"/>
      <c r="Q31" s="5"/>
      <c r="R31" s="5"/>
      <c r="S31" s="5"/>
      <c r="T31" s="5"/>
      <c r="U31" s="5"/>
    </row>
    <row r="32" spans="1:22" ht="14.25" customHeight="1" x14ac:dyDescent="0.3">
      <c r="A32" s="5"/>
      <c r="B32" s="5"/>
      <c r="K32" s="5"/>
      <c r="L32" s="5"/>
      <c r="M32" s="5"/>
      <c r="Q32" s="5"/>
      <c r="R32" s="5"/>
      <c r="S32" s="5"/>
      <c r="T32" s="5"/>
      <c r="U32" s="5"/>
    </row>
    <row r="33" spans="1:21" ht="14.25" customHeight="1" x14ac:dyDescent="0.3">
      <c r="A33" s="5"/>
      <c r="B33" s="5"/>
      <c r="K33" s="5"/>
      <c r="L33" s="5"/>
      <c r="M33" s="5"/>
      <c r="Q33" s="5"/>
      <c r="R33" s="5"/>
      <c r="S33" s="5"/>
      <c r="T33" s="5"/>
      <c r="U33" s="5"/>
    </row>
    <row r="34" spans="1:21" ht="14.25" customHeight="1" x14ac:dyDescent="0.3">
      <c r="A34" s="5"/>
      <c r="B34" s="5"/>
      <c r="K34" s="5"/>
      <c r="L34" s="5"/>
      <c r="M34" s="5"/>
      <c r="Q34" s="5"/>
      <c r="R34" s="5"/>
      <c r="S34" s="5"/>
      <c r="T34" s="5"/>
      <c r="U34" s="5"/>
    </row>
    <row r="35" spans="1:21" ht="14.25" customHeight="1" x14ac:dyDescent="0.3">
      <c r="A35" s="5"/>
      <c r="B35" s="5"/>
      <c r="K35" s="5"/>
      <c r="L35" s="5"/>
      <c r="M35" s="5"/>
      <c r="Q35" s="5"/>
      <c r="R35" s="5"/>
      <c r="S35" s="5"/>
      <c r="T35" s="5"/>
      <c r="U35" s="5"/>
    </row>
    <row r="36" spans="1:21" ht="14.25" customHeight="1" x14ac:dyDescent="0.3">
      <c r="A36" s="5"/>
      <c r="B36" s="5"/>
      <c r="K36" s="5"/>
      <c r="L36" s="5"/>
      <c r="M36" s="5"/>
      <c r="Q36" s="5"/>
      <c r="R36" s="5"/>
      <c r="S36" s="5"/>
      <c r="T36" s="5"/>
      <c r="U36" s="5"/>
    </row>
    <row r="37" spans="1:21" ht="14.25" customHeight="1" x14ac:dyDescent="0.3">
      <c r="A37" s="5"/>
      <c r="B37" s="5"/>
      <c r="K37" s="5"/>
      <c r="L37" s="5"/>
      <c r="M37" s="5"/>
      <c r="Q37" s="5"/>
      <c r="R37" s="5"/>
      <c r="S37" s="5"/>
      <c r="T37" s="5"/>
      <c r="U37" s="5"/>
    </row>
    <row r="38" spans="1:21" ht="14.25" customHeight="1" x14ac:dyDescent="0.3">
      <c r="B38" s="5"/>
      <c r="K38" s="5"/>
      <c r="L38" s="5"/>
      <c r="M38" s="5"/>
      <c r="Q38" s="5"/>
      <c r="R38" s="5"/>
      <c r="S38" s="5"/>
      <c r="T38" s="5"/>
      <c r="U38" s="5"/>
    </row>
    <row r="39" spans="1:21" ht="14.25" customHeight="1" x14ac:dyDescent="0.3">
      <c r="B39" s="5"/>
      <c r="K39" s="5"/>
      <c r="L39" s="5"/>
      <c r="M39" s="5"/>
      <c r="Q39" s="5"/>
      <c r="R39" s="5"/>
      <c r="S39" s="5"/>
      <c r="T39" s="5"/>
      <c r="U39" s="5"/>
    </row>
    <row r="40" spans="1:21" ht="14.25" customHeight="1" x14ac:dyDescent="0.3"/>
    <row r="41" spans="1:21" ht="14.25" customHeight="1" x14ac:dyDescent="0.3"/>
    <row r="42" spans="1:21" ht="14.25" customHeight="1" x14ac:dyDescent="0.3"/>
    <row r="43" spans="1:21" ht="14.25" customHeight="1" x14ac:dyDescent="0.3"/>
    <row r="44" spans="1:21" ht="14.25" customHeight="1" x14ac:dyDescent="0.3"/>
    <row r="45" spans="1:21" ht="14.25" customHeight="1" x14ac:dyDescent="0.3"/>
    <row r="46" spans="1:21" ht="14.25" customHeight="1" x14ac:dyDescent="0.3"/>
    <row r="47" spans="1:21" ht="14.25" customHeight="1" x14ac:dyDescent="0.3"/>
    <row r="48" spans="1:21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</sheetData>
  <sheetProtection password="C143" sheet="1" objects="1" scenarios="1"/>
  <mergeCells count="28">
    <mergeCell ref="U12:U14"/>
    <mergeCell ref="M15:M16"/>
    <mergeCell ref="K7:K11"/>
    <mergeCell ref="H7:H11"/>
    <mergeCell ref="B19:G19"/>
    <mergeCell ref="I12:I14"/>
    <mergeCell ref="I15:I16"/>
    <mergeCell ref="L7:L11"/>
    <mergeCell ref="M7:M11"/>
    <mergeCell ref="N7:N11"/>
    <mergeCell ref="U7:U11"/>
    <mergeCell ref="H15:H16"/>
    <mergeCell ref="R19:T19"/>
    <mergeCell ref="N15:N16"/>
    <mergeCell ref="L15:L16"/>
    <mergeCell ref="B1:D1"/>
    <mergeCell ref="B18:G18"/>
    <mergeCell ref="R18:T18"/>
    <mergeCell ref="J12:J14"/>
    <mergeCell ref="M12:M14"/>
    <mergeCell ref="N12:N14"/>
    <mergeCell ref="L12:L14"/>
    <mergeCell ref="K12:K14"/>
    <mergeCell ref="K15:K16"/>
    <mergeCell ref="J15:J16"/>
    <mergeCell ref="H12:H14"/>
    <mergeCell ref="I7:I11"/>
    <mergeCell ref="J7:J11"/>
  </mergeCells>
  <conditionalFormatting sqref="B7 D7">
    <cfRule type="containsBlanks" dxfId="11" priority="51">
      <formula>LEN(TRIM(B7))=0</formula>
    </cfRule>
  </conditionalFormatting>
  <conditionalFormatting sqref="B7">
    <cfRule type="cellIs" dxfId="10" priority="46" operator="greaterThanOrEqual">
      <formula>1</formula>
    </cfRule>
  </conditionalFormatting>
  <conditionalFormatting sqref="T7:T16">
    <cfRule type="cellIs" dxfId="9" priority="43" operator="equal">
      <formula>"VYHOVUJE"</formula>
    </cfRule>
  </conditionalFormatting>
  <conditionalFormatting sqref="T7:T16">
    <cfRule type="cellIs" dxfId="8" priority="42" operator="equal">
      <formula>"NEVYHOVUJE"</formula>
    </cfRule>
  </conditionalFormatting>
  <conditionalFormatting sqref="G7:H7">
    <cfRule type="containsBlanks" dxfId="7" priority="23">
      <formula>LEN(TRIM(G7))=0</formula>
    </cfRule>
  </conditionalFormatting>
  <conditionalFormatting sqref="G7:H7">
    <cfRule type="containsBlanks" dxfId="6" priority="22">
      <formula>LEN(TRIM(G7))=0</formula>
    </cfRule>
  </conditionalFormatting>
  <conditionalFormatting sqref="G7:H7">
    <cfRule type="notContainsBlanks" dxfId="5" priority="21">
      <formula>LEN(TRIM(G7))&gt;0</formula>
    </cfRule>
  </conditionalFormatting>
  <conditionalFormatting sqref="G7:H7">
    <cfRule type="notContainsBlanks" dxfId="4" priority="20">
      <formula>LEN(TRIM(G7))&gt;0</formula>
    </cfRule>
  </conditionalFormatting>
  <conditionalFormatting sqref="G7:H7">
    <cfRule type="notContainsBlanks" dxfId="3" priority="19">
      <formula>LEN(TRIM(G7))&gt;0</formula>
    </cfRule>
  </conditionalFormatting>
  <conditionalFormatting sqref="R7">
    <cfRule type="containsBlanks" dxfId="2" priority="13">
      <formula>LEN(TRIM(R7))=0</formula>
    </cfRule>
  </conditionalFormatting>
  <conditionalFormatting sqref="R7">
    <cfRule type="notContainsBlanks" dxfId="1" priority="12">
      <formula>LEN(TRIM(R7))&gt;0</formula>
    </cfRule>
  </conditionalFormatting>
  <conditionalFormatting sqref="R7:R16">
    <cfRule type="notContainsBlanks" dxfId="0" priority="11">
      <formula>LEN(TRIM(R7))&gt;0</formula>
    </cfRule>
  </conditionalFormatting>
  <dataValidations count="3">
    <dataValidation type="list" showInputMessage="1" showErrorMessage="1" sqref="J7">
      <formula1>"ANO,NE"</formula1>
    </dataValidation>
    <dataValidation type="list" showInputMessage="1" showErrorMessage="1" sqref="E7:E16">
      <formula1>"ks,bal,sada,"</formula1>
    </dataValidation>
    <dataValidation type="list" allowBlank="1" showInputMessage="1" showErrorMessage="1" sqref="J12 J15:J16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V7:V16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2021-04-14T07:59:55Z</dcterms:modified>
</cp:coreProperties>
</file>