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Tonery!$B$1:$R$15</definedName>
  </definedNames>
  <calcPr calcId="145621"/>
</workbook>
</file>

<file path=xl/calcChain.xml><?xml version="1.0" encoding="utf-8"?>
<calcChain xmlns="http://schemas.openxmlformats.org/spreadsheetml/2006/main">
  <c r="R8" i="1" l="1"/>
  <c r="N8" i="1"/>
  <c r="Q8" i="1" l="1"/>
  <c r="Q9" i="1"/>
  <c r="R10" i="1"/>
  <c r="Q11" i="1"/>
  <c r="R11" i="1"/>
  <c r="Q12" i="1"/>
  <c r="R12" i="1"/>
  <c r="N9" i="1"/>
  <c r="N10" i="1"/>
  <c r="N11" i="1"/>
  <c r="N12" i="1"/>
  <c r="R9" i="1" l="1"/>
  <c r="Q10" i="1"/>
  <c r="R7" i="1"/>
  <c r="Q7" i="1"/>
  <c r="N7" i="1"/>
  <c r="O15" i="1" s="1"/>
  <c r="P15" i="1" l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<sst xmlns="http://schemas.openxmlformats.org/spreadsheetml/2006/main" count="51" uniqueCount="45">
  <si>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</si>
  <si>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</si>
  <si>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</si>
  <si>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</si>
  <si>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</si>
  <si>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</si>
  <si>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</si>
  <si>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</si>
  <si>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</si>
  <si>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</si>
  <si>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</si>
  <si>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</si>
  <si>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</si>
  <si>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</si>
  <si>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</si>
  <si>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</si>
  <si>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</si>
  <si>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</si>
  <si>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</si>
  <si>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</si>
  <si>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</si>
  <si>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</si>
  <si>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</si>
  <si>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</si>
  <si>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</si>
  <si>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Termín dodání </t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</si>
  <si>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</si>
  <si>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</si>
  <si>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</si>
  <si>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011 - 2021 (kompatibilní)</t>
  </si>
  <si>
    <t>Barevný tonery pro TA 3505ci - cyan</t>
  </si>
  <si>
    <t>Barevný tonery pro TA 3505ci - magenta</t>
  </si>
  <si>
    <t>Barevný tonery pro TA 3505ci - yellow</t>
  </si>
  <si>
    <t>Sada tonerů pro OKI MC562</t>
  </si>
  <si>
    <t>sada</t>
  </si>
  <si>
    <t>Černý inkoust pro Epson Workforce Pro 8510DWF</t>
  </si>
  <si>
    <t>RTI - Ing. Jiří Vaněk, 
Tel.: 37763 8714,
 vanek2@rti.zcu.cz</t>
  </si>
  <si>
    <t>Univerzitní 22, 
301 00 Plzeň,
Regionální technologický institut,
místnost UL 308</t>
  </si>
  <si>
    <t>Společná faktura</t>
  </si>
  <si>
    <t>Černý toner pro TA 3505ci</t>
  </si>
  <si>
    <t xml:space="preserve">Originální, nebo kompatibilní toner splňující podmínky certifikátu STMC. 
Minimální výtěžnost při 5% pokrytí 25 000 stran. </t>
  </si>
  <si>
    <t xml:space="preserve">Originální, nebo kompatibilní toner splňující podmínky certifikátu STMC. 
Minimální výtěžnost při 5% pokrytí 15 000 stran. </t>
  </si>
  <si>
    <t xml:space="preserve">Originální, nebo kompatibilní toner splňující podmínky certifikátu STMC.
Minimální výtěžnost při 5% pokrytí 15 000 stran. </t>
  </si>
  <si>
    <t>Originální nebo kompatibilní sada tonerů splňující podmínky certifikátu STMC.
Sada: černé + barevné tonery. 
Minimální výtěžnost při 5% pokrytí až 3 500 stran čený toner a 2 000 stran barevné tonery.</t>
  </si>
  <si>
    <t>Originální, nebo kompatibilní náplň splňující shodnou sytost, barevné podání, výtěžnost, oděrnost, odolnost vůči vlhkosti  s originální catridge, naplnění a vyčerpání do 100 %.
Kapacita min. 100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</si>
</sst>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1" fillId="0" borderId="0"/>
  </cellStyleXfs>
  <cellXfs count="9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3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9" xfId="0" applyFont="1" applyFill="1" applyBorder="1" applyAlignment="1" applyProtection="1">
      <alignment horizontal="left" vertical="center" wrapText="1" indent="1"/>
      <protection locked="0"/>
    </xf>
    <xf numFmtId="0" fontId="9" fillId="4" borderId="11" xfId="0" applyFont="1" applyFill="1" applyBorder="1" applyAlignment="1" applyProtection="1">
      <alignment horizontal="lef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62"/>
  <sheetViews>
    <sheetView tabSelected="1" zoomScale="68" zoomScaleNormal="68" workbookViewId="0">
      <selection activeCell="O11" sqref="O11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6640625" style="1" bestFit="1" customWidth="1"/>
    <col min="4" max="4" width="9.6640625" style="2" bestFit="1" customWidth="1"/>
    <col min="5" max="5" width="9" style="3" bestFit="1" customWidth="1"/>
    <col min="6" max="6" width="80.6640625" style="1" customWidth="1"/>
    <col min="7" max="7" width="29.5546875" style="1" bestFit="1" customWidth="1"/>
    <col min="8" max="8" width="20.5546875" style="1" bestFit="1" customWidth="1"/>
    <col min="9" max="9" width="19" style="1" bestFit="1" customWidth="1"/>
    <col min="10" max="10" width="27.44140625" style="5" hidden="1" customWidth="1"/>
    <col min="11" max="11" width="27.5546875" style="5" customWidth="1"/>
    <col min="12" max="12" width="44" style="5" customWidth="1"/>
    <col min="13" max="13" width="20.44140625" style="1" customWidth="1"/>
    <col min="14" max="14" width="14.33203125" style="1" hidden="1" customWidth="1"/>
    <col min="15" max="15" width="20.6640625" style="5" bestFit="1" customWidth="1"/>
    <col min="16" max="16" width="24.6640625" style="5" customWidth="1"/>
    <col min="17" max="17" width="20.6640625" style="5" bestFit="1" customWidth="1"/>
    <col min="18" max="18" width="19.6640625" style="5" bestFit="1" customWidth="1"/>
    <col min="19" max="19" width="11.109375" style="5" hidden="1" customWidth="1"/>
    <col min="20" max="20" width="52.33203125" style="4" bestFit="1" customWidth="1"/>
    <col min="21" max="16384" width="8.88671875" style="5"/>
  </cols>
  <sheetData>
    <row r="1" spans="2:20" ht="34.200000000000003" customHeight="1" x14ac:dyDescent="0.3">
      <c r="B1" s="70" t="s">
        <v>29</v>
      </c>
      <c r="C1" s="70"/>
      <c r="D1" s="28"/>
      <c r="E1" s="29"/>
    </row>
    <row r="2" spans="2:20" ht="22.2" customHeight="1" x14ac:dyDescent="0.3">
      <c r="B2" s="32"/>
      <c r="C2" s="32"/>
      <c r="D2" s="28"/>
      <c r="E2" s="29"/>
    </row>
    <row r="3" spans="2:20" s="27" customFormat="1" ht="25.2" customHeight="1" x14ac:dyDescent="0.3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7"/>
      <c r="M3" s="34"/>
      <c r="N3" s="20"/>
      <c r="O3" s="34"/>
      <c r="P3" s="34"/>
      <c r="Q3" s="34"/>
      <c r="R3" s="34"/>
      <c r="T3" s="20"/>
    </row>
    <row r="4" spans="2:20" s="27" customFormat="1" ht="25.2" customHeight="1" thickBot="1" x14ac:dyDescent="0.35">
      <c r="B4" s="35"/>
      <c r="C4" s="37" t="s">
        <v>1</v>
      </c>
      <c r="D4" s="10"/>
      <c r="E4" s="10"/>
      <c r="F4" s="10"/>
      <c r="G4" s="10"/>
      <c r="H4" s="7"/>
      <c r="I4" s="7"/>
      <c r="J4" s="7"/>
      <c r="K4" s="7"/>
      <c r="L4" s="7"/>
      <c r="M4" s="20"/>
      <c r="N4" s="20"/>
      <c r="O4" s="7"/>
      <c r="P4" s="7"/>
      <c r="R4" s="7"/>
      <c r="T4" s="20"/>
    </row>
    <row r="5" spans="2:20" ht="34.5" customHeight="1" thickBot="1" x14ac:dyDescent="0.35">
      <c r="B5" s="11"/>
      <c r="C5" s="12"/>
      <c r="D5" s="13"/>
      <c r="E5" s="13"/>
      <c r="F5" s="6"/>
      <c r="G5" s="14" t="s">
        <v>2</v>
      </c>
      <c r="H5" s="6"/>
      <c r="I5" s="6"/>
      <c r="M5" s="15"/>
      <c r="N5" s="15"/>
      <c r="P5" s="14" t="s">
        <v>2</v>
      </c>
      <c r="T5" s="9"/>
    </row>
    <row r="6" spans="2:20" ht="102.75" customHeight="1" thickTop="1" thickBot="1" x14ac:dyDescent="0.35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38" t="s">
        <v>19</v>
      </c>
      <c r="I6" s="38" t="s">
        <v>20</v>
      </c>
      <c r="J6" s="38" t="s">
        <v>22</v>
      </c>
      <c r="K6" s="39" t="s">
        <v>23</v>
      </c>
      <c r="L6" s="38" t="s">
        <v>24</v>
      </c>
      <c r="M6" s="38" t="s">
        <v>25</v>
      </c>
      <c r="N6" s="38" t="s">
        <v>26</v>
      </c>
      <c r="O6" s="17" t="s">
        <v>6</v>
      </c>
      <c r="P6" s="19" t="s">
        <v>7</v>
      </c>
      <c r="Q6" s="69" t="s">
        <v>8</v>
      </c>
      <c r="R6" s="69" t="s">
        <v>9</v>
      </c>
      <c r="S6" s="38" t="s">
        <v>27</v>
      </c>
      <c r="T6" s="38" t="s">
        <v>28</v>
      </c>
    </row>
    <row r="7" spans="2:20" ht="41.4" customHeight="1" thickTop="1" x14ac:dyDescent="0.3">
      <c r="B7" s="58">
        <v>1</v>
      </c>
      <c r="C7" s="66" t="s">
        <v>39</v>
      </c>
      <c r="D7" s="59">
        <v>4</v>
      </c>
      <c r="E7" s="60" t="s">
        <v>15</v>
      </c>
      <c r="F7" s="66" t="s">
        <v>40</v>
      </c>
      <c r="G7" s="88"/>
      <c r="H7" s="83" t="s">
        <v>38</v>
      </c>
      <c r="I7" s="76" t="s">
        <v>21</v>
      </c>
      <c r="J7" s="76"/>
      <c r="K7" s="83" t="s">
        <v>36</v>
      </c>
      <c r="L7" s="83" t="s">
        <v>37</v>
      </c>
      <c r="M7" s="61">
        <v>14</v>
      </c>
      <c r="N7" s="62">
        <f>D7*O7</f>
        <v>12000</v>
      </c>
      <c r="O7" s="63">
        <v>3000</v>
      </c>
      <c r="P7" s="91"/>
      <c r="Q7" s="64">
        <f>D7*P7</f>
        <v>0</v>
      </c>
      <c r="R7" s="65" t="str">
        <f t="shared" ref="R7" si="0">IF(ISNUMBER(P7), IF(P7&gt;O7,"NEVYHOVUJE","VYHOVUJE")," ")</f>
        <v xml:space="preserve"> </v>
      </c>
      <c r="S7" s="76"/>
      <c r="T7" s="76" t="s">
        <v>10</v>
      </c>
    </row>
    <row r="8" spans="2:20" ht="41.4" customHeight="1" x14ac:dyDescent="0.3">
      <c r="B8" s="40">
        <v>2</v>
      </c>
      <c r="C8" s="41" t="s">
        <v>30</v>
      </c>
      <c r="D8" s="42">
        <v>4</v>
      </c>
      <c r="E8" s="43" t="s">
        <v>15</v>
      </c>
      <c r="F8" s="67" t="s">
        <v>41</v>
      </c>
      <c r="G8" s="89"/>
      <c r="H8" s="86"/>
      <c r="I8" s="77"/>
      <c r="J8" s="77"/>
      <c r="K8" s="84"/>
      <c r="L8" s="84"/>
      <c r="M8" s="44">
        <v>14</v>
      </c>
      <c r="N8" s="45">
        <f>D8*O8</f>
        <v>12000</v>
      </c>
      <c r="O8" s="46">
        <v>3000</v>
      </c>
      <c r="P8" s="92"/>
      <c r="Q8" s="47">
        <f>D8*P8</f>
        <v>0</v>
      </c>
      <c r="R8" s="48" t="str">
        <f t="shared" ref="R8" si="1">IF(ISNUMBER(P8), IF(P8&gt;O8,"NEVYHOVUJE","VYHOVUJE")," ")</f>
        <v xml:space="preserve"> </v>
      </c>
      <c r="S8" s="77"/>
      <c r="T8" s="77"/>
    </row>
    <row r="9" spans="2:20" ht="41.4" customHeight="1" x14ac:dyDescent="0.3">
      <c r="B9" s="40">
        <v>3</v>
      </c>
      <c r="C9" s="41" t="s">
        <v>31</v>
      </c>
      <c r="D9" s="42">
        <v>3</v>
      </c>
      <c r="E9" s="43" t="s">
        <v>15</v>
      </c>
      <c r="F9" s="67" t="s">
        <v>42</v>
      </c>
      <c r="G9" s="89"/>
      <c r="H9" s="86"/>
      <c r="I9" s="77"/>
      <c r="J9" s="77"/>
      <c r="K9" s="84"/>
      <c r="L9" s="84"/>
      <c r="M9" s="44">
        <v>14</v>
      </c>
      <c r="N9" s="45">
        <f>D9*O9</f>
        <v>9000</v>
      </c>
      <c r="O9" s="46">
        <v>3000</v>
      </c>
      <c r="P9" s="92"/>
      <c r="Q9" s="47">
        <f>D9*P9</f>
        <v>0</v>
      </c>
      <c r="R9" s="48" t="str">
        <f t="shared" ref="R9:R12" si="2">IF(ISNUMBER(P9), IF(P9&gt;O9,"NEVYHOVUJE","VYHOVUJE")," ")</f>
        <v xml:space="preserve"> </v>
      </c>
      <c r="S9" s="77"/>
      <c r="T9" s="77"/>
    </row>
    <row r="10" spans="2:20" ht="41.4" customHeight="1" x14ac:dyDescent="0.3">
      <c r="B10" s="40">
        <v>4</v>
      </c>
      <c r="C10" s="41" t="s">
        <v>32</v>
      </c>
      <c r="D10" s="42">
        <v>4</v>
      </c>
      <c r="E10" s="43" t="s">
        <v>15</v>
      </c>
      <c r="F10" s="67" t="s">
        <v>41</v>
      </c>
      <c r="G10" s="89"/>
      <c r="H10" s="86"/>
      <c r="I10" s="77"/>
      <c r="J10" s="77"/>
      <c r="K10" s="84"/>
      <c r="L10" s="84"/>
      <c r="M10" s="44">
        <v>14</v>
      </c>
      <c r="N10" s="45">
        <f>D10*O10</f>
        <v>12000</v>
      </c>
      <c r="O10" s="46">
        <v>3000</v>
      </c>
      <c r="P10" s="92"/>
      <c r="Q10" s="47">
        <f>D10*P10</f>
        <v>0</v>
      </c>
      <c r="R10" s="48" t="str">
        <f t="shared" si="2"/>
        <v xml:space="preserve"> </v>
      </c>
      <c r="S10" s="77"/>
      <c r="T10" s="77"/>
    </row>
    <row r="11" spans="2:20" ht="55.2" customHeight="1" x14ac:dyDescent="0.3">
      <c r="B11" s="40">
        <v>5</v>
      </c>
      <c r="C11" s="41" t="s">
        <v>33</v>
      </c>
      <c r="D11" s="42">
        <v>1</v>
      </c>
      <c r="E11" s="43" t="s">
        <v>34</v>
      </c>
      <c r="F11" s="67" t="s">
        <v>43</v>
      </c>
      <c r="G11" s="89"/>
      <c r="H11" s="86"/>
      <c r="I11" s="77"/>
      <c r="J11" s="77"/>
      <c r="K11" s="84"/>
      <c r="L11" s="84"/>
      <c r="M11" s="44">
        <v>14</v>
      </c>
      <c r="N11" s="45">
        <f>D11*O11</f>
        <v>2100</v>
      </c>
      <c r="O11" s="46">
        <v>2100</v>
      </c>
      <c r="P11" s="92"/>
      <c r="Q11" s="47">
        <f>D11*P11</f>
        <v>0</v>
      </c>
      <c r="R11" s="48" t="str">
        <f t="shared" si="2"/>
        <v xml:space="preserve"> </v>
      </c>
      <c r="S11" s="77"/>
      <c r="T11" s="77"/>
    </row>
    <row r="12" spans="2:20" ht="60.6" customHeight="1" thickBot="1" x14ac:dyDescent="0.35">
      <c r="B12" s="49">
        <v>6</v>
      </c>
      <c r="C12" s="50" t="s">
        <v>35</v>
      </c>
      <c r="D12" s="51">
        <v>1</v>
      </c>
      <c r="E12" s="52" t="s">
        <v>15</v>
      </c>
      <c r="F12" s="68" t="s">
        <v>44</v>
      </c>
      <c r="G12" s="90"/>
      <c r="H12" s="87"/>
      <c r="I12" s="78"/>
      <c r="J12" s="78"/>
      <c r="K12" s="85"/>
      <c r="L12" s="85"/>
      <c r="M12" s="53">
        <v>14</v>
      </c>
      <c r="N12" s="54">
        <f>D12*O12</f>
        <v>1500</v>
      </c>
      <c r="O12" s="55">
        <v>1500</v>
      </c>
      <c r="P12" s="93"/>
      <c r="Q12" s="56">
        <f>D12*P12</f>
        <v>0</v>
      </c>
      <c r="R12" s="57" t="str">
        <f t="shared" si="2"/>
        <v xml:space="preserve"> </v>
      </c>
      <c r="S12" s="78"/>
      <c r="T12" s="78"/>
    </row>
    <row r="13" spans="2:20" ht="13.5" customHeight="1" thickTop="1" thickBot="1" x14ac:dyDescent="0.35">
      <c r="C13" s="5"/>
      <c r="D13" s="5"/>
      <c r="E13" s="5"/>
      <c r="F13" s="5"/>
      <c r="G13" s="5"/>
      <c r="H13" s="5"/>
      <c r="I13" s="5"/>
      <c r="M13" s="5"/>
      <c r="N13" s="5"/>
      <c r="Q13" s="36"/>
    </row>
    <row r="14" spans="2:20" ht="60.75" customHeight="1" thickTop="1" thickBot="1" x14ac:dyDescent="0.35">
      <c r="B14" s="71" t="s">
        <v>11</v>
      </c>
      <c r="C14" s="72"/>
      <c r="D14" s="72"/>
      <c r="E14" s="72"/>
      <c r="F14" s="72"/>
      <c r="G14" s="72"/>
      <c r="H14" s="20"/>
      <c r="I14" s="20"/>
      <c r="J14" s="20"/>
      <c r="K14" s="9"/>
      <c r="L14" s="9"/>
      <c r="M14" s="21"/>
      <c r="N14" s="21"/>
      <c r="O14" s="22" t="s">
        <v>12</v>
      </c>
      <c r="P14" s="73" t="s">
        <v>13</v>
      </c>
      <c r="Q14" s="74"/>
      <c r="R14" s="75"/>
      <c r="S14" s="15"/>
      <c r="T14" s="23"/>
    </row>
    <row r="15" spans="2:20" ht="33" customHeight="1" thickTop="1" thickBot="1" x14ac:dyDescent="0.35">
      <c r="B15" s="79" t="s">
        <v>14</v>
      </c>
      <c r="C15" s="79"/>
      <c r="D15" s="79"/>
      <c r="E15" s="79"/>
      <c r="F15" s="79"/>
      <c r="G15" s="79"/>
      <c r="H15" s="24"/>
      <c r="K15" s="8"/>
      <c r="L15" s="8"/>
      <c r="M15" s="25"/>
      <c r="N15" s="25"/>
      <c r="O15" s="26">
        <f>SUM(N7:N12)</f>
        <v>48600</v>
      </c>
      <c r="P15" s="80">
        <f>SUM(Q7:Q12)</f>
        <v>0</v>
      </c>
      <c r="Q15" s="81"/>
      <c r="R15" s="82"/>
    </row>
    <row r="16" spans="2:20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12">
    <mergeCell ref="B15:G15"/>
    <mergeCell ref="P15:R15"/>
    <mergeCell ref="K7:K12"/>
    <mergeCell ref="L7:L12"/>
    <mergeCell ref="H7:H12"/>
    <mergeCell ref="I7:I12"/>
    <mergeCell ref="J7:J12"/>
    <mergeCell ref="B1:C1"/>
    <mergeCell ref="B14:G14"/>
    <mergeCell ref="P14:R14"/>
    <mergeCell ref="S7:S12"/>
    <mergeCell ref="T7:T12"/>
  </mergeCells>
  <conditionalFormatting sqref="B7:B12">
    <cfRule type="containsBlanks" dxfId="8" priority="49">
      <formula>LEN(TRIM(B7))=0</formula>
    </cfRule>
  </conditionalFormatting>
  <conditionalFormatting sqref="B7:B12">
    <cfRule type="cellIs" dxfId="7" priority="44" operator="greaterThanOrEqual">
      <formula>1</formula>
    </cfRule>
  </conditionalFormatting>
  <conditionalFormatting sqref="R7:R12">
    <cfRule type="cellIs" dxfId="6" priority="41" operator="equal">
      <formula>"VYHOVUJE"</formula>
    </cfRule>
  </conditionalFormatting>
  <conditionalFormatting sqref="R7:R12">
    <cfRule type="cellIs" dxfId="5" priority="40" operator="equal">
      <formula>"NEVYHOVUJE"</formula>
    </cfRule>
  </conditionalFormatting>
  <conditionalFormatting sqref="G7:G12 P7:P12">
    <cfRule type="containsBlanks" dxfId="4" priority="21">
      <formula>LEN(TRIM(G7))=0</formula>
    </cfRule>
  </conditionalFormatting>
  <conditionalFormatting sqref="G7:G12 P7:P12">
    <cfRule type="notContainsBlanks" dxfId="3" priority="19">
      <formula>LEN(TRIM(G7))&gt;0</formula>
    </cfRule>
  </conditionalFormatting>
  <conditionalFormatting sqref="G7:G12 P7:P12">
    <cfRule type="notContainsBlanks" dxfId="2" priority="18">
      <formula>LEN(TRIM(G7))&gt;0</formula>
    </cfRule>
  </conditionalFormatting>
  <conditionalFormatting sqref="G7:G12">
    <cfRule type="notContainsBlanks" dxfId="1" priority="17">
      <formula>LEN(TRIM(G7))&gt;0</formula>
    </cfRule>
  </conditionalFormatting>
  <conditionalFormatting sqref="D7:D12">
    <cfRule type="containsBlanks" dxfId="0" priority="1">
      <formula>LEN(TRIM(D7))=0</formula>
    </cfRule>
  </conditionalFormatting>
  <dataValidations count="2">
    <dataValidation type="list" showInputMessage="1" showErrorMessage="1" sqref="E7:E12">
      <formula1>"ks,bal,sada,"</formula1>
    </dataValidation>
    <dataValidation type="list" showInputMessage="1" showErrorMessage="1" sqref="I7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2021-03-22T12:16:34Z</cp:lastPrinted>
  <dcterms:created xsi:type="dcterms:W3CDTF">2014-03-05T12:43:32Z</dcterms:created>
  <dcterms:modified xsi:type="dcterms:W3CDTF">2021-03-23T07:05:48Z</dcterms:modified>
</cp:coreProperties>
</file>