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updateLinks="never"/>
  <bookViews>
    <workbookView xWindow="65416" yWindow="65416" windowWidth="29040" windowHeight="15510" activeTab="0"/>
  </bookViews>
  <sheets>
    <sheet name="KP" sheetId="1" r:id="rId1"/>
  </sheets>
  <externalReferences>
    <externalReference r:id="rId4"/>
  </externalReferences>
  <definedNames>
    <definedName name="_xlnm.Print_Area" localSheetId="0">'KP'!$B$1:$K$23</definedName>
  </definedNames>
  <calcPr calcId="181029"/>
</workbook>
</file>

<file path=xl/sharedStrings.xml><?xml version="1.0" encoding="utf-8"?>
<sst xmlns="http://schemas.openxmlformats.org/spreadsheetml/2006/main" count="82" uniqueCount="63">
  <si>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</si>
  <si>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</si>
  <si>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</si>
  <si>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</si>
  <si>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</si>
  <si>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</si>
  <si>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</si>
  <si>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</si>
  <si>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</si>
  <si>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</si>
  <si>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</si>
  <si>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</si>
  <si>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</si>
  <si>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30192000-1 - Kancelářské potřeby</t>
  </si>
  <si>
    <t>30195100-3 - Plánovací tabule a příslušenství</t>
  </si>
  <si>
    <t>Blok lepený bílý -  špalík 8-9 x 8-9 cm</t>
  </si>
  <si>
    <t>ks</t>
  </si>
  <si>
    <t xml:space="preserve">Papír kancelářský A4 kvalita"B"  </t>
  </si>
  <si>
    <t>bal</t>
  </si>
  <si>
    <t>Obálky C5 162 x 229 mm</t>
  </si>
  <si>
    <t>Lepicí páska 50mm x 66m transparentní</t>
  </si>
  <si>
    <t>Lepicí páska s odvíječem lepenky 19mm</t>
  </si>
  <si>
    <t>Vysoká lepicí síla a okamžitá přilnavost. Vhodné na  papír, karton, nevysychá, neobsahuje rozpouštědla.</t>
  </si>
  <si>
    <t xml:space="preserve">Spojovače 24/6  </t>
  </si>
  <si>
    <t>Korekční pero</t>
  </si>
  <si>
    <t>Černé potfolio A5.</t>
  </si>
  <si>
    <t>Desky na výkresy B1</t>
  </si>
  <si>
    <t>Klip rám A2 kulaté rohy</t>
  </si>
  <si>
    <t>Klip rám A3 kulaté rohy</t>
  </si>
  <si>
    <t>Příloha č. 2 Kupní smlouvy - technická specifikace
Kancelářské potřeby (II.) 001-2021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</si>
  <si>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</si>
  <si>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Název </t>
  </si>
  <si>
    <t>Měrná jednotka [MJ]</t>
  </si>
  <si>
    <t xml:space="preserve">Popis </t>
  </si>
  <si>
    <t>Fakturace</t>
  </si>
  <si>
    <t>Samostatná faktura</t>
  </si>
  <si>
    <t>Kontaktní osoba 
k převzetí zboží</t>
  </si>
  <si>
    <t xml:space="preserve">Místo dodání </t>
  </si>
  <si>
    <t>PS-A   Michaela Cíglerová,
Tel.: 606 665 199,
ciglerov@ps.zcu.cz</t>
  </si>
  <si>
    <t>Kollárova 19, 
301 00 Plzeň, 
Provoz a služby - Autodoprava,
místnost KO 215</t>
  </si>
  <si>
    <t>PS-SP  Zdeněk Kegler,
Tel.: 721 375 541,
kegler@ps.zcu.cz</t>
  </si>
  <si>
    <t xml:space="preserve">Kollárova 19, 
301 00 Plzeň,
Provoz a služby - Správa budov a investic,
místnost KO 313 - 3.patro </t>
  </si>
  <si>
    <t>FDU - Lucie Balíková,
Tel.: 37763 6801,
lbaliko@fdu.zcu.cz</t>
  </si>
  <si>
    <t>Univerzitní 28,
301 00 Plzeň,
Fakulta designu a umění Ladislava Sutnara -
Katedra výtvarného umění,
místnost LS 334</t>
  </si>
  <si>
    <t>IO - Ing. Jana Jánská Lonská,
Tel.: 37763 5757,
jjanska@rek.zcu.cz</t>
  </si>
  <si>
    <t xml:space="preserve"> Univerzitní 20, 
301 00 Plzeň, 
budova UI (CIV), 
kancelář UI 110 (přízemí)</t>
  </si>
  <si>
    <t xml:space="preserve">Maximální cena za jednotlivé položky 
 v Kč BEZ DPH </t>
  </si>
  <si>
    <t xml:space="preserve">POZNÁMKA </t>
  </si>
  <si>
    <t>CPV - výběr
čisticí prostředky a hygienické potřeby</t>
  </si>
  <si>
    <t>Slepený špalíček bílých papírů.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</si>
  <si>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</si>
  <si>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Samolepící, 1 bal/50ks.</t>
  </si>
  <si>
    <t>Kvalitní lepicí páska průhledná.</t>
  </si>
  <si>
    <t>Lepicí páska 33 m × 19 mm, transparentní, odvíječ s kovovým nožem.</t>
  </si>
  <si>
    <t>Lepicí tyčinka min. 20g</t>
  </si>
  <si>
    <t>Vysoce kvalitní pozinkované spojovače, min. 1000 ks v balení.</t>
  </si>
  <si>
    <t>Korekční lak v tužce, tenký kovový hrot.</t>
  </si>
  <si>
    <t>Černé portfolio A5 /bez kroužků/  s uzavíráním na zip v imitaci kůže. Uvnitř poznámkový blok, poutko na tužku, příhrádky na dokumenty a vizitky a bezpečnou kapsu na zip. Rozměr: cca 270 x 175 x 25 mm.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</si>
  <si>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</si>
  <si>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Flipchart mobilní</t>
  </si>
  <si>
    <t>Desky z tvrdé lepenky se hřbetem na tkanice; rozměr B1.</t>
  </si>
  <si>
    <t>Snadná výměna dokumentů, chrání dokument proti poškození.</t>
  </si>
  <si>
    <t>Vybavení: odkládací lišta.
Šířka tabule cca 690 mm.
Výška tabule cca 1150 mm.
Provedení magnetické, popisovatelné a pojízdné provedení.
Barva: světle hnědá (vzhled dřeva), antracitová, bílá.
Materiál tabule: lakovaná ocel na dřevěné desce s melaminovým
potahem.
Provedení podstavce: kruhová noha s kolečky.
Materiál podstavce: kov, s práškovým vypalovaným lakem. 
Hloubka cca  620 mm, celková výška cca 2000 mm, hmotnost cca 
14,3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</si>
</sst>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 style="thin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ck"/>
    </border>
    <border>
      <left style="medium"/>
      <right/>
      <top/>
      <bottom style="thick"/>
    </border>
    <border>
      <left/>
      <right/>
      <top style="thick"/>
      <bottom style="thick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0" fontId="8" fillId="2" borderId="1" xfId="21" applyFont="1" applyFill="1" applyBorder="1" applyAlignment="1" applyProtection="1">
      <alignment horizontal="left" vertical="center" wrapText="1"/>
      <protection/>
    </xf>
    <xf numFmtId="0" fontId="11" fillId="2" borderId="1" xfId="20" applyFont="1" applyFill="1" applyBorder="1" applyAlignment="1" applyProtection="1">
      <alignment horizontal="left" vertical="center" wrapText="1"/>
      <protection/>
    </xf>
    <xf numFmtId="0" fontId="8" fillId="2" borderId="1" xfId="21" applyFont="1" applyFill="1" applyBorder="1" applyAlignment="1" applyProtection="1">
      <alignment horizontal="center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11" fillId="2" borderId="3" xfId="20" applyFont="1" applyFill="1" applyBorder="1" applyAlignment="1" applyProtection="1">
      <alignment horizontal="left" vertical="center" wrapText="1"/>
      <protection/>
    </xf>
    <xf numFmtId="0" fontId="11" fillId="2" borderId="3" xfId="20" applyFont="1" applyFill="1" applyBorder="1" applyAlignment="1" applyProtection="1">
      <alignment horizontal="center" vertical="center" wrapText="1"/>
      <protection/>
    </xf>
    <xf numFmtId="0" fontId="11" fillId="2" borderId="2" xfId="20" applyFont="1" applyFill="1" applyBorder="1" applyAlignment="1" applyProtection="1">
      <alignment horizontal="left" vertical="center" wrapText="1"/>
      <protection/>
    </xf>
    <xf numFmtId="0" fontId="11" fillId="2" borderId="2" xfId="20" applyFont="1" applyFill="1" applyBorder="1" applyAlignment="1" applyProtection="1">
      <alignment horizontal="center" vertical="center" wrapText="1"/>
      <protection/>
    </xf>
    <xf numFmtId="164" fontId="8" fillId="2" borderId="1" xfId="21" applyNumberFormat="1" applyFont="1" applyFill="1" applyBorder="1" applyAlignment="1" applyProtection="1">
      <alignment horizontal="right" vertical="center" wrapText="1" indent="1"/>
      <protection/>
    </xf>
    <xf numFmtId="164" fontId="11" fillId="2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2" borderId="3" xfId="20" applyNumberFormat="1" applyFont="1" applyFill="1" applyBorder="1" applyAlignment="1" applyProtection="1">
      <alignment horizontal="right" vertical="center" wrapText="1" indent="1"/>
      <protection/>
    </xf>
    <xf numFmtId="164" fontId="11" fillId="2" borderId="2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4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3" borderId="4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vertical="center" textRotation="90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164" fontId="0" fillId="0" borderId="9" xfId="0" applyNumberFormat="1" applyBorder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vertical="center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2" borderId="20" xfId="0" applyNumberFormat="1" applyFill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164" fontId="0" fillId="2" borderId="22" xfId="0" applyNumberFormat="1" applyFill="1" applyBorder="1" applyAlignment="1" applyProtection="1">
      <alignment horizontal="right" vertical="center" inden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0" borderId="24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26" xfId="0" applyNumberFormat="1" applyFont="1" applyFill="1" applyBorder="1" applyAlignment="1" applyProtection="1">
      <alignment horizontal="left" vertical="center" wrapText="1"/>
      <protection/>
    </xf>
    <xf numFmtId="0" fontId="0" fillId="2" borderId="27" xfId="0" applyFont="1" applyFill="1" applyBorder="1" applyAlignment="1" applyProtection="1">
      <alignment horizontal="center" vertical="center" wrapText="1"/>
      <protection/>
    </xf>
    <xf numFmtId="0" fontId="0" fillId="2" borderId="23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10" fillId="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vertical="center" wrapText="1"/>
      <protection/>
    </xf>
    <xf numFmtId="0" fontId="0" fillId="5" borderId="30" xfId="0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30" xfId="0" applyBorder="1" applyProtection="1"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0" fillId="2" borderId="29" xfId="0" applyFont="1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9" fillId="2" borderId="28" xfId="0" applyNumberFormat="1" applyFont="1" applyFill="1" applyBorder="1" applyAlignment="1" applyProtection="1">
      <alignment horizontal="center" vertical="center" wrapText="1"/>
      <protection/>
    </xf>
    <xf numFmtId="0" fontId="9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0" fillId="2" borderId="2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3829050</xdr:colOff>
      <xdr:row>16</xdr:row>
      <xdr:rowOff>200025</xdr:rowOff>
    </xdr:from>
    <xdr:to>
      <xdr:col>5</xdr:col>
      <xdr:colOff>4467225</xdr:colOff>
      <xdr:row>16</xdr:row>
      <xdr:rowOff>1885950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8039100" y="8191500"/>
          <a:ext cx="6381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NS%202021\Kancel&#225;&#345;sk&#233;%20pot&#345;eby%202021\01%20-%2014.01.2021%20DNS%20-%20Kancel&#225;&#345;sk&#233;%20pot&#345;eby\+8217-0001-21%20PS%20-%20A%20-%20Ciglerov&#225;%20Kancel&#225;&#345;sk&#233;%20pot&#345;eby%20II.%20(2020)%20-%20katalog%20zbo&#382;&#237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showGridLines="0" tabSelected="1" zoomScale="85" zoomScaleNormal="85" workbookViewId="0" topLeftCell="A8">
      <selection activeCell="I16" sqref="I16"/>
    </sheetView>
  </sheetViews>
  <sheetFormatPr defaultColWidth="8.7109375" defaultRowHeight="15"/>
  <cols>
    <col min="1" max="1" width="1.421875" style="14" bestFit="1" customWidth="1"/>
    <col min="2" max="2" width="5.57421875" style="14" bestFit="1" customWidth="1"/>
    <col min="3" max="3" width="37.57421875" style="16" bestFit="1" customWidth="1"/>
    <col min="4" max="4" width="9.57421875" style="90" bestFit="1" customWidth="1"/>
    <col min="5" max="5" width="9.00390625" style="15" bestFit="1" customWidth="1"/>
    <col min="6" max="6" width="67.00390625" style="16" customWidth="1"/>
    <col min="7" max="7" width="20.421875" style="16" hidden="1" customWidth="1"/>
    <col min="8" max="8" width="24.00390625" style="14" customWidth="1"/>
    <col min="9" max="9" width="23.140625" style="14" customWidth="1"/>
    <col min="10" max="10" width="22.140625" style="14" customWidth="1"/>
    <col min="11" max="11" width="19.57421875" style="14" bestFit="1" customWidth="1"/>
    <col min="12" max="12" width="20.421875" style="14" hidden="1" customWidth="1"/>
    <col min="13" max="13" width="14.421875" style="14" customWidth="1"/>
    <col min="14" max="14" width="27.421875" style="14" customWidth="1"/>
    <col min="15" max="15" width="36.421875" style="14" customWidth="1"/>
    <col min="16" max="16" width="24.57421875" style="14" customWidth="1"/>
    <col min="17" max="17" width="44.8515625" style="17" customWidth="1"/>
    <col min="18" max="16384" width="8.7109375" style="14" customWidth="1"/>
  </cols>
  <sheetData>
    <row r="1" spans="2:4" ht="50.45" customHeight="1">
      <c r="B1" s="100" t="s">
        <v>29</v>
      </c>
      <c r="C1" s="101"/>
      <c r="D1" s="101"/>
    </row>
    <row r="2" spans="3:17" ht="20.1" customHeight="1">
      <c r="C2" s="14"/>
      <c r="D2" s="18"/>
      <c r="E2" s="19"/>
      <c r="F2" s="20"/>
      <c r="G2" s="20"/>
      <c r="H2" s="20"/>
      <c r="I2" s="20"/>
      <c r="K2" s="21"/>
      <c r="L2" s="22"/>
      <c r="M2" s="22"/>
      <c r="N2" s="22"/>
      <c r="O2" s="22"/>
      <c r="P2" s="22"/>
      <c r="Q2" s="23"/>
    </row>
    <row r="3" spans="2:11" ht="20.1" customHeight="1">
      <c r="B3" s="24"/>
      <c r="C3" s="25" t="s">
        <v>0</v>
      </c>
      <c r="D3" s="26"/>
      <c r="E3" s="26"/>
      <c r="F3" s="26"/>
      <c r="G3" s="27"/>
      <c r="H3" s="27"/>
      <c r="I3" s="27"/>
      <c r="K3" s="21"/>
    </row>
    <row r="4" spans="2:11" ht="20.1" customHeight="1" thickBot="1">
      <c r="B4" s="28"/>
      <c r="C4" s="29" t="s">
        <v>1</v>
      </c>
      <c r="D4" s="26"/>
      <c r="E4" s="26"/>
      <c r="F4" s="26"/>
      <c r="G4" s="20"/>
      <c r="H4" s="21"/>
      <c r="I4" s="21"/>
      <c r="K4" s="21"/>
    </row>
    <row r="5" spans="2:17" ht="34.5" customHeight="1" thickBot="1">
      <c r="B5" s="30"/>
      <c r="C5" s="31"/>
      <c r="D5" s="32"/>
      <c r="E5" s="32"/>
      <c r="F5" s="20"/>
      <c r="G5" s="33"/>
      <c r="I5" s="34" t="s">
        <v>2</v>
      </c>
      <c r="Q5" s="35"/>
    </row>
    <row r="6" spans="2:18" ht="76.5" thickBot="1" thickTop="1">
      <c r="B6" s="36" t="s">
        <v>3</v>
      </c>
      <c r="C6" s="37" t="s">
        <v>31</v>
      </c>
      <c r="D6" s="37" t="s">
        <v>4</v>
      </c>
      <c r="E6" s="37" t="s">
        <v>32</v>
      </c>
      <c r="F6" s="37" t="s">
        <v>33</v>
      </c>
      <c r="G6" s="37" t="s">
        <v>46</v>
      </c>
      <c r="H6" s="37" t="s">
        <v>5</v>
      </c>
      <c r="I6" s="38" t="s">
        <v>6</v>
      </c>
      <c r="J6" s="86" t="s">
        <v>7</v>
      </c>
      <c r="K6" s="86" t="s">
        <v>8</v>
      </c>
      <c r="L6" s="37" t="s">
        <v>47</v>
      </c>
      <c r="M6" s="37" t="s">
        <v>34</v>
      </c>
      <c r="N6" s="86" t="s">
        <v>36</v>
      </c>
      <c r="O6" s="37" t="s">
        <v>37</v>
      </c>
      <c r="P6" s="37" t="s">
        <v>30</v>
      </c>
      <c r="Q6" s="39" t="s">
        <v>48</v>
      </c>
      <c r="R6" s="40"/>
    </row>
    <row r="7" spans="1:18" ht="30" customHeight="1" thickTop="1">
      <c r="A7" s="41"/>
      <c r="B7" s="42">
        <v>1</v>
      </c>
      <c r="C7" s="1" t="s">
        <v>15</v>
      </c>
      <c r="D7" s="43">
        <v>1</v>
      </c>
      <c r="E7" s="3" t="s">
        <v>16</v>
      </c>
      <c r="F7" s="1" t="s">
        <v>49</v>
      </c>
      <c r="G7" s="44">
        <f aca="true" t="shared" si="0" ref="G7:G20">D7*H7</f>
        <v>16</v>
      </c>
      <c r="H7" s="10">
        <v>16</v>
      </c>
      <c r="I7" s="91">
        <v>10.65</v>
      </c>
      <c r="J7" s="45">
        <f aca="true" t="shared" si="1" ref="J7:J20">D7*I7</f>
        <v>10.65</v>
      </c>
      <c r="K7" s="46" t="str">
        <f aca="true" t="shared" si="2" ref="K7:K20">IF(ISNUMBER(I7),IF(I7&gt;H7,"NEVYHOVUJE","VYHOVUJE")," ")</f>
        <v>VYHOVUJE</v>
      </c>
      <c r="L7" s="111"/>
      <c r="M7" s="119" t="s">
        <v>35</v>
      </c>
      <c r="N7" s="119" t="s">
        <v>38</v>
      </c>
      <c r="O7" s="96" t="s">
        <v>39</v>
      </c>
      <c r="P7" s="98">
        <v>14</v>
      </c>
      <c r="Q7" s="113" t="s">
        <v>13</v>
      </c>
      <c r="R7" s="40"/>
    </row>
    <row r="8" spans="1:18" ht="78.6" customHeight="1">
      <c r="A8" s="47"/>
      <c r="B8" s="48">
        <v>2</v>
      </c>
      <c r="C8" s="2" t="s">
        <v>17</v>
      </c>
      <c r="D8" s="43">
        <v>10</v>
      </c>
      <c r="E8" s="4" t="s">
        <v>18</v>
      </c>
      <c r="F8" s="2" t="s">
        <v>50</v>
      </c>
      <c r="G8" s="49">
        <f t="shared" si="0"/>
        <v>750</v>
      </c>
      <c r="H8" s="11">
        <v>75</v>
      </c>
      <c r="I8" s="92">
        <v>53.8</v>
      </c>
      <c r="J8" s="50">
        <f t="shared" si="1"/>
        <v>538</v>
      </c>
      <c r="K8" s="51" t="str">
        <f t="shared" si="2"/>
        <v>VYHOVUJE</v>
      </c>
      <c r="L8" s="117"/>
      <c r="M8" s="117"/>
      <c r="N8" s="120"/>
      <c r="O8" s="118"/>
      <c r="P8" s="122"/>
      <c r="Q8" s="118"/>
      <c r="R8" s="40"/>
    </row>
    <row r="9" spans="1:18" ht="28.35" customHeight="1">
      <c r="A9" s="47"/>
      <c r="B9" s="48">
        <v>3</v>
      </c>
      <c r="C9" s="2" t="s">
        <v>19</v>
      </c>
      <c r="D9" s="43">
        <v>2</v>
      </c>
      <c r="E9" s="4" t="s">
        <v>18</v>
      </c>
      <c r="F9" s="2" t="s">
        <v>51</v>
      </c>
      <c r="G9" s="49">
        <f t="shared" si="0"/>
        <v>66</v>
      </c>
      <c r="H9" s="11">
        <v>33</v>
      </c>
      <c r="I9" s="92">
        <v>28.05</v>
      </c>
      <c r="J9" s="50">
        <f t="shared" si="1"/>
        <v>56.1</v>
      </c>
      <c r="K9" s="51" t="str">
        <f t="shared" si="2"/>
        <v>VYHOVUJE</v>
      </c>
      <c r="L9" s="117"/>
      <c r="M9" s="117"/>
      <c r="N9" s="120"/>
      <c r="O9" s="118"/>
      <c r="P9" s="122"/>
      <c r="Q9" s="118"/>
      <c r="R9" s="40"/>
    </row>
    <row r="10" spans="1:18" ht="26.45" customHeight="1">
      <c r="A10" s="47"/>
      <c r="B10" s="48">
        <v>4</v>
      </c>
      <c r="C10" s="2" t="s">
        <v>20</v>
      </c>
      <c r="D10" s="43">
        <v>1</v>
      </c>
      <c r="E10" s="4" t="s">
        <v>16</v>
      </c>
      <c r="F10" s="2" t="s">
        <v>52</v>
      </c>
      <c r="G10" s="49">
        <f t="shared" si="0"/>
        <v>20</v>
      </c>
      <c r="H10" s="11">
        <v>20</v>
      </c>
      <c r="I10" s="92">
        <v>12.65</v>
      </c>
      <c r="J10" s="50">
        <f t="shared" si="1"/>
        <v>12.65</v>
      </c>
      <c r="K10" s="51" t="str">
        <f t="shared" si="2"/>
        <v>VYHOVUJE</v>
      </c>
      <c r="L10" s="117"/>
      <c r="M10" s="117"/>
      <c r="N10" s="120"/>
      <c r="O10" s="118"/>
      <c r="P10" s="122"/>
      <c r="Q10" s="118"/>
      <c r="R10" s="40"/>
    </row>
    <row r="11" spans="1:18" ht="26.45" customHeight="1">
      <c r="A11" s="47"/>
      <c r="B11" s="48">
        <v>5</v>
      </c>
      <c r="C11" s="2" t="s">
        <v>21</v>
      </c>
      <c r="D11" s="43">
        <v>2</v>
      </c>
      <c r="E11" s="4" t="s">
        <v>16</v>
      </c>
      <c r="F11" s="2" t="s">
        <v>53</v>
      </c>
      <c r="G11" s="49">
        <f t="shared" si="0"/>
        <v>48</v>
      </c>
      <c r="H11" s="11">
        <v>24</v>
      </c>
      <c r="I11" s="92">
        <v>10.3</v>
      </c>
      <c r="J11" s="50">
        <f t="shared" si="1"/>
        <v>20.6</v>
      </c>
      <c r="K11" s="51" t="str">
        <f t="shared" si="2"/>
        <v>VYHOVUJE</v>
      </c>
      <c r="L11" s="117"/>
      <c r="M11" s="117"/>
      <c r="N11" s="120"/>
      <c r="O11" s="118"/>
      <c r="P11" s="122"/>
      <c r="Q11" s="118"/>
      <c r="R11" s="40"/>
    </row>
    <row r="12" spans="1:18" ht="34.5" customHeight="1">
      <c r="A12" s="47"/>
      <c r="B12" s="48">
        <v>6</v>
      </c>
      <c r="C12" s="2" t="s">
        <v>54</v>
      </c>
      <c r="D12" s="43">
        <v>1</v>
      </c>
      <c r="E12" s="4" t="s">
        <v>16</v>
      </c>
      <c r="F12" s="2" t="s">
        <v>22</v>
      </c>
      <c r="G12" s="49">
        <f t="shared" si="0"/>
        <v>26</v>
      </c>
      <c r="H12" s="11">
        <v>26</v>
      </c>
      <c r="I12" s="92">
        <v>17.75</v>
      </c>
      <c r="J12" s="50">
        <f t="shared" si="1"/>
        <v>17.75</v>
      </c>
      <c r="K12" s="51" t="str">
        <f t="shared" si="2"/>
        <v>VYHOVUJE</v>
      </c>
      <c r="L12" s="117"/>
      <c r="M12" s="117"/>
      <c r="N12" s="120"/>
      <c r="O12" s="118"/>
      <c r="P12" s="122"/>
      <c r="Q12" s="118"/>
      <c r="R12" s="40"/>
    </row>
    <row r="13" spans="1:18" ht="21" customHeight="1">
      <c r="A13" s="47"/>
      <c r="B13" s="48">
        <v>7</v>
      </c>
      <c r="C13" s="2" t="s">
        <v>23</v>
      </c>
      <c r="D13" s="43">
        <v>1</v>
      </c>
      <c r="E13" s="4" t="s">
        <v>18</v>
      </c>
      <c r="F13" s="2" t="s">
        <v>55</v>
      </c>
      <c r="G13" s="49">
        <f t="shared" si="0"/>
        <v>6</v>
      </c>
      <c r="H13" s="11">
        <v>6</v>
      </c>
      <c r="I13" s="92">
        <v>6</v>
      </c>
      <c r="J13" s="50">
        <f t="shared" si="1"/>
        <v>6</v>
      </c>
      <c r="K13" s="51" t="str">
        <f t="shared" si="2"/>
        <v>VYHOVUJE</v>
      </c>
      <c r="L13" s="117"/>
      <c r="M13" s="117"/>
      <c r="N13" s="120"/>
      <c r="O13" s="118"/>
      <c r="P13" s="122"/>
      <c r="Q13" s="118"/>
      <c r="R13" s="40"/>
    </row>
    <row r="14" spans="1:18" ht="28.7" customHeight="1">
      <c r="A14" s="47"/>
      <c r="B14" s="48">
        <v>8</v>
      </c>
      <c r="C14" s="2" t="s">
        <v>24</v>
      </c>
      <c r="D14" s="43">
        <v>1</v>
      </c>
      <c r="E14" s="4"/>
      <c r="F14" s="2" t="s">
        <v>56</v>
      </c>
      <c r="G14" s="49">
        <f t="shared" si="0"/>
        <v>40</v>
      </c>
      <c r="H14" s="11">
        <v>40</v>
      </c>
      <c r="I14" s="92">
        <v>20</v>
      </c>
      <c r="J14" s="50">
        <f t="shared" si="1"/>
        <v>20</v>
      </c>
      <c r="K14" s="51" t="str">
        <f t="shared" si="2"/>
        <v>VYHOVUJE</v>
      </c>
      <c r="L14" s="117"/>
      <c r="M14" s="117"/>
      <c r="N14" s="120"/>
      <c r="O14" s="118"/>
      <c r="P14" s="122"/>
      <c r="Q14" s="118"/>
      <c r="R14" s="40"/>
    </row>
    <row r="15" spans="1:18" ht="48" customHeight="1" thickBot="1">
      <c r="A15" s="47"/>
      <c r="B15" s="52">
        <v>9</v>
      </c>
      <c r="C15" s="53" t="s">
        <v>25</v>
      </c>
      <c r="D15" s="54">
        <v>5</v>
      </c>
      <c r="E15" s="55" t="s">
        <v>16</v>
      </c>
      <c r="F15" s="56" t="s">
        <v>57</v>
      </c>
      <c r="G15" s="57">
        <f t="shared" si="0"/>
        <v>1950</v>
      </c>
      <c r="H15" s="5">
        <v>390</v>
      </c>
      <c r="I15" s="93">
        <v>200</v>
      </c>
      <c r="J15" s="58">
        <f t="shared" si="1"/>
        <v>1000</v>
      </c>
      <c r="K15" s="59" t="str">
        <f t="shared" si="2"/>
        <v>VYHOVUJE</v>
      </c>
      <c r="L15" s="112"/>
      <c r="M15" s="112"/>
      <c r="N15" s="121"/>
      <c r="O15" s="114"/>
      <c r="P15" s="99"/>
      <c r="Q15" s="114"/>
      <c r="R15" s="40"/>
    </row>
    <row r="16" spans="1:18" ht="89.45" customHeight="1" thickBot="1" thickTop="1">
      <c r="A16" s="60"/>
      <c r="B16" s="61">
        <v>10</v>
      </c>
      <c r="C16" s="6" t="s">
        <v>17</v>
      </c>
      <c r="D16" s="62">
        <v>50</v>
      </c>
      <c r="E16" s="7" t="s">
        <v>18</v>
      </c>
      <c r="F16" s="6" t="s">
        <v>58</v>
      </c>
      <c r="G16" s="67">
        <f t="shared" si="0"/>
        <v>3750</v>
      </c>
      <c r="H16" s="12">
        <v>75</v>
      </c>
      <c r="I16" s="94">
        <v>53.8</v>
      </c>
      <c r="J16" s="68">
        <f t="shared" si="1"/>
        <v>2690</v>
      </c>
      <c r="K16" s="69" t="str">
        <f t="shared" si="2"/>
        <v>VYHOVUJE</v>
      </c>
      <c r="L16" s="64"/>
      <c r="M16" s="63" t="s">
        <v>35</v>
      </c>
      <c r="N16" s="65" t="s">
        <v>40</v>
      </c>
      <c r="O16" s="65" t="s">
        <v>41</v>
      </c>
      <c r="P16" s="66">
        <v>14</v>
      </c>
      <c r="Q16" s="70" t="s">
        <v>13</v>
      </c>
      <c r="R16" s="40"/>
    </row>
    <row r="17" spans="1:18" ht="160.7" customHeight="1" thickTop="1">
      <c r="A17" s="71"/>
      <c r="B17" s="72">
        <v>11</v>
      </c>
      <c r="C17" s="73" t="s">
        <v>59</v>
      </c>
      <c r="D17" s="74">
        <v>1</v>
      </c>
      <c r="E17" s="75" t="s">
        <v>16</v>
      </c>
      <c r="F17" s="95" t="s">
        <v>62</v>
      </c>
      <c r="G17" s="76">
        <f t="shared" si="0"/>
        <v>6425</v>
      </c>
      <c r="H17" s="77">
        <v>6425</v>
      </c>
      <c r="I17" s="91">
        <v>6400</v>
      </c>
      <c r="J17" s="45">
        <f t="shared" si="1"/>
        <v>6400</v>
      </c>
      <c r="K17" s="78" t="str">
        <f t="shared" si="2"/>
        <v>VYHOVUJE</v>
      </c>
      <c r="L17" s="115"/>
      <c r="M17" s="119" t="s">
        <v>35</v>
      </c>
      <c r="N17" s="119" t="s">
        <v>42</v>
      </c>
      <c r="O17" s="96" t="s">
        <v>43</v>
      </c>
      <c r="P17" s="98">
        <v>14</v>
      </c>
      <c r="Q17" s="79" t="s">
        <v>14</v>
      </c>
      <c r="R17" s="40"/>
    </row>
    <row r="18" spans="1:18" ht="48.6" customHeight="1" thickBot="1">
      <c r="A18" s="47"/>
      <c r="B18" s="52">
        <v>12</v>
      </c>
      <c r="C18" s="80" t="s">
        <v>26</v>
      </c>
      <c r="D18" s="54">
        <v>15</v>
      </c>
      <c r="E18" s="55" t="s">
        <v>16</v>
      </c>
      <c r="F18" s="56" t="s">
        <v>60</v>
      </c>
      <c r="G18" s="57">
        <f t="shared" si="0"/>
        <v>6750</v>
      </c>
      <c r="H18" s="81">
        <v>450</v>
      </c>
      <c r="I18" s="93">
        <v>311</v>
      </c>
      <c r="J18" s="58">
        <f t="shared" si="1"/>
        <v>4665</v>
      </c>
      <c r="K18" s="59" t="str">
        <f t="shared" si="2"/>
        <v>VYHOVUJE</v>
      </c>
      <c r="L18" s="116"/>
      <c r="M18" s="112"/>
      <c r="N18" s="121"/>
      <c r="O18" s="114"/>
      <c r="P18" s="99"/>
      <c r="Q18" s="82" t="s">
        <v>13</v>
      </c>
      <c r="R18" s="40"/>
    </row>
    <row r="19" spans="1:18" ht="43.7" customHeight="1" thickTop="1">
      <c r="A19" s="60"/>
      <c r="B19" s="72">
        <v>13</v>
      </c>
      <c r="C19" s="2" t="s">
        <v>27</v>
      </c>
      <c r="D19" s="43">
        <v>4</v>
      </c>
      <c r="E19" s="4" t="s">
        <v>16</v>
      </c>
      <c r="F19" s="2" t="s">
        <v>61</v>
      </c>
      <c r="G19" s="76">
        <f t="shared" si="0"/>
        <v>2000</v>
      </c>
      <c r="H19" s="11">
        <v>500</v>
      </c>
      <c r="I19" s="91">
        <v>235</v>
      </c>
      <c r="J19" s="45">
        <f t="shared" si="1"/>
        <v>940</v>
      </c>
      <c r="K19" s="78" t="str">
        <f t="shared" si="2"/>
        <v>VYHOVUJE</v>
      </c>
      <c r="L19" s="111"/>
      <c r="M19" s="119" t="s">
        <v>35</v>
      </c>
      <c r="N19" s="119" t="s">
        <v>44</v>
      </c>
      <c r="O19" s="96" t="s">
        <v>45</v>
      </c>
      <c r="P19" s="98">
        <v>14</v>
      </c>
      <c r="Q19" s="113" t="s">
        <v>13</v>
      </c>
      <c r="R19" s="40"/>
    </row>
    <row r="20" spans="1:18" ht="43.7" customHeight="1" thickBot="1">
      <c r="A20" s="47"/>
      <c r="B20" s="52">
        <v>14</v>
      </c>
      <c r="C20" s="8" t="s">
        <v>28</v>
      </c>
      <c r="D20" s="54">
        <v>3</v>
      </c>
      <c r="E20" s="9" t="s">
        <v>16</v>
      </c>
      <c r="F20" s="8" t="s">
        <v>61</v>
      </c>
      <c r="G20" s="57">
        <f t="shared" si="0"/>
        <v>1020</v>
      </c>
      <c r="H20" s="13">
        <v>340</v>
      </c>
      <c r="I20" s="93">
        <v>176</v>
      </c>
      <c r="J20" s="58">
        <f t="shared" si="1"/>
        <v>528</v>
      </c>
      <c r="K20" s="59" t="str">
        <f t="shared" si="2"/>
        <v>VYHOVUJE</v>
      </c>
      <c r="L20" s="112"/>
      <c r="M20" s="112"/>
      <c r="N20" s="123"/>
      <c r="O20" s="97"/>
      <c r="P20" s="99"/>
      <c r="Q20" s="114"/>
      <c r="R20" s="40"/>
    </row>
    <row r="21" spans="3:10" ht="13.5" customHeight="1" thickBot="1" thickTop="1">
      <c r="C21" s="14"/>
      <c r="D21" s="14"/>
      <c r="E21" s="14"/>
      <c r="F21" s="14"/>
      <c r="G21" s="14"/>
      <c r="J21" s="83"/>
    </row>
    <row r="22" spans="2:17" ht="60.75" customHeight="1" thickBot="1" thickTop="1">
      <c r="B22" s="102" t="s">
        <v>9</v>
      </c>
      <c r="C22" s="103"/>
      <c r="D22" s="103"/>
      <c r="E22" s="103"/>
      <c r="F22" s="103"/>
      <c r="G22" s="84"/>
      <c r="H22" s="85" t="s">
        <v>10</v>
      </c>
      <c r="I22" s="104" t="s">
        <v>11</v>
      </c>
      <c r="J22" s="105"/>
      <c r="K22" s="106"/>
      <c r="L22" s="33"/>
      <c r="M22" s="33"/>
      <c r="N22" s="33"/>
      <c r="O22" s="33"/>
      <c r="P22" s="33"/>
      <c r="Q22" s="87"/>
    </row>
    <row r="23" spans="2:11" ht="33" customHeight="1" thickBot="1" thickTop="1">
      <c r="B23" s="107" t="s">
        <v>12</v>
      </c>
      <c r="C23" s="107"/>
      <c r="D23" s="107"/>
      <c r="E23" s="107"/>
      <c r="F23" s="107"/>
      <c r="G23" s="88"/>
      <c r="H23" s="89">
        <f>SUM(G7:G20)</f>
        <v>22867</v>
      </c>
      <c r="I23" s="108">
        <f>SUM(J7:J20)</f>
        <v>16904.75</v>
      </c>
      <c r="J23" s="109"/>
      <c r="K23" s="110"/>
    </row>
    <row r="24" ht="14.25" customHeight="1" thickTop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algorithmName="SHA-512" hashValue="L0Q2ib+5PiYfGUb3K5L6AL0BaFXFv4SLmN9ay1aKfYB2ADMg0IsdsOre9dPUYI/6cRkyOLKapUJSYxGwD7QxKQ==" saltValue="vkGQPNj/hJnPETHBFr8wjw==" spinCount="100000" sheet="1" objects="1" scenarios="1" selectLockedCells="1"/>
  <mergeCells count="22">
    <mergeCell ref="Q7:Q15"/>
    <mergeCell ref="M7:M15"/>
    <mergeCell ref="N7:N15"/>
    <mergeCell ref="O7:O15"/>
    <mergeCell ref="P7:P15"/>
    <mergeCell ref="B23:F23"/>
    <mergeCell ref="I23:K23"/>
    <mergeCell ref="L19:L20"/>
    <mergeCell ref="Q19:Q20"/>
    <mergeCell ref="L17:L18"/>
    <mergeCell ref="M17:M18"/>
    <mergeCell ref="N17:N18"/>
    <mergeCell ref="O17:O18"/>
    <mergeCell ref="P17:P18"/>
    <mergeCell ref="M19:M20"/>
    <mergeCell ref="N19:N20"/>
    <mergeCell ref="O19:O20"/>
    <mergeCell ref="P19:P20"/>
    <mergeCell ref="B1:D1"/>
    <mergeCell ref="B22:F22"/>
    <mergeCell ref="I22:K22"/>
    <mergeCell ref="L7:L15"/>
  </mergeCells>
  <conditionalFormatting sqref="D17 B7:B20">
    <cfRule type="containsBlanks" priority="48" dxfId="13">
      <formula>LEN(TRIM(B7))=0</formula>
    </cfRule>
  </conditionalFormatting>
  <conditionalFormatting sqref="B7:B20">
    <cfRule type="cellIs" priority="43" dxfId="12" operator="greaterThanOrEqual">
      <formula>1</formula>
    </cfRule>
  </conditionalFormatting>
  <conditionalFormatting sqref="K7:K20">
    <cfRule type="cellIs" priority="40" dxfId="11" operator="equal">
      <formula>"VYHOVUJE"</formula>
    </cfRule>
  </conditionalFormatting>
  <conditionalFormatting sqref="K7:K20">
    <cfRule type="cellIs" priority="39" dxfId="10" operator="equal">
      <formula>"NEVYHOVUJE"</formula>
    </cfRule>
  </conditionalFormatting>
  <conditionalFormatting sqref="I8:I20">
    <cfRule type="containsBlanks" priority="20" dxfId="6">
      <formula>LEN(TRIM(I8))=0</formula>
    </cfRule>
  </conditionalFormatting>
  <conditionalFormatting sqref="I8:I20">
    <cfRule type="notContainsBlanks" priority="18" dxfId="5">
      <formula>LEN(TRIM(I8))&gt;0</formula>
    </cfRule>
  </conditionalFormatting>
  <conditionalFormatting sqref="I8:I20">
    <cfRule type="notContainsBlanks" priority="17" dxfId="4">
      <formula>LEN(TRIM(I8))&gt;0</formula>
    </cfRule>
  </conditionalFormatting>
  <conditionalFormatting sqref="I7">
    <cfRule type="containsBlanks" priority="10" dxfId="6">
      <formula>LEN(TRIM(I7))=0</formula>
    </cfRule>
  </conditionalFormatting>
  <conditionalFormatting sqref="I7">
    <cfRule type="notContainsBlanks" priority="9" dxfId="5">
      <formula>LEN(TRIM(I7))&gt;0</formula>
    </cfRule>
  </conditionalFormatting>
  <conditionalFormatting sqref="I7:I20">
    <cfRule type="notContainsBlanks" priority="8" dxfId="4">
      <formula>LEN(TRIM(I7))&gt;0</formula>
    </cfRule>
  </conditionalFormatting>
  <conditionalFormatting sqref="D7:D15">
    <cfRule type="containsBlanks" priority="4" dxfId="0">
      <formula>LEN(TRIM(D7))=0</formula>
    </cfRule>
  </conditionalFormatting>
  <conditionalFormatting sqref="D16">
    <cfRule type="containsBlanks" priority="3" dxfId="0">
      <formula>LEN(TRIM(D16))=0</formula>
    </cfRule>
  </conditionalFormatting>
  <conditionalFormatting sqref="D18">
    <cfRule type="containsBlanks" priority="2" dxfId="0">
      <formula>LEN(TRIM(D18))=0</formula>
    </cfRule>
  </conditionalFormatting>
  <conditionalFormatting sqref="D19:D20">
    <cfRule type="containsBlanks" priority="1" dxfId="0">
      <formula>LEN(TRIM(D19))=0</formula>
    </cfRule>
  </conditionalFormatting>
  <dataValidations count="4">
    <dataValidation type="list" showInputMessage="1" showErrorMessage="1" sqref="E17">
      <formula1>"ks,balení,sada,litr,kg,pár,role,karton,"</formula1>
    </dataValidation>
    <dataValidation type="list" showInputMessage="1" showErrorMessage="1" sqref="E7:E16 E18:E20">
      <formula1>"ks,bal,sada,"</formula1>
    </dataValidation>
    <dataValidation type="list" allowBlank="1" showInputMessage="1" showErrorMessage="1" sqref="Q17:Q19">
      <formula1>#REF!</formula1>
    </dataValidation>
    <dataValidation type="list" allowBlank="1" showInputMessage="1" showErrorMessage="1" sqref="Q7 Q16">
      <formula1>'D:\DNS 2021\Kancelářské potřeby 2021\01 - 14.01.2021 DNS - Kancelářské potřeby\[+8217-0001-21 PS - A - Ciglerová Kancelářské potřeby II. (2020) - katalog zboží(1).xlsx]CPV'!#REF!</formula1>
    </dataValidation>
  </dataValidations>
  <printOptions/>
  <pageMargins left="0.15748031496062992" right="0.15748031496062992" top="0.5511811023622047" bottom="0.7874015748031497" header="0.31496062992125984" footer="0.31496062992125984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2021-02-04T05:00:27Z</cp:lastPrinted>
  <dcterms:created xsi:type="dcterms:W3CDTF">2014-03-05T12:43:32Z</dcterms:created>
  <dcterms:modified xsi:type="dcterms:W3CDTF">2021-02-04T05:02:58Z</dcterms:modified>
  <cp:category/>
  <cp:version/>
  <cp:contentType/>
  <cp:contentStatus/>
  <cp:revision>1</cp:revision>
</cp:coreProperties>
</file>