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updateLinks="never"/>
  <bookViews>
    <workbookView xWindow="0" yWindow="0" windowWidth="23040" windowHeight="9060"/>
  </bookViews>
  <sheets>
    <sheet name="Tonery" sheetId="1" r:id="rId1"/>
  </sheets>
  <externalReferences>
    <externalReference r:id="rId2"/>
    <externalReference r:id="rId3"/>
  </externalReferences>
  <definedNames>
    <definedName name="_xlnm.Print_Area" localSheetId="0">Tonery!$B$1:$Q$14</definedName>
  </definedNames>
  <calcPr calcId="125725"/>
</workbook>
</file>

<file path=xl/calcChain.xml><?xml version="1.0" encoding="utf-8"?>
<calcChain xmlns="http://schemas.openxmlformats.org/spreadsheetml/2006/main">
  <c r="Q11" i="1"/>
  <c r="P11"/>
  <c r="M11"/>
  <c r="Q10"/>
  <c r="P10"/>
  <c r="M10"/>
  <c r="Q9"/>
  <c r="P9"/>
  <c r="M9"/>
  <c r="Q8"/>
  <c r="P8"/>
  <c r="M8"/>
  <c r="Q7"/>
  <c r="P7"/>
  <c r="M7"/>
  <c r="N14" l="1"/>
  <c r="O14"/>
</calcChain>
</file>

<file path=xl/sharedStrings.xml><?xml version="1.0" encoding="utf-8"?>
<sst xmlns="http://schemas.openxmlformats.org/spreadsheetml/2006/main" count="57" uniqueCount="49">
  <si>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</si>
  <si>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</si>
  <si>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</si>
  <si>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</si>
  <si>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</si>
  <si>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</si>
  <si>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</si>
  <si>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</si>
  <si>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</si>
  <si>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</si>
  <si>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</si>
  <si>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</si>
  <si>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</si>
  <si>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</si>
  <si>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</si>
  <si>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</si>
  <si>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 xml:space="preserve">Název </t>
  </si>
  <si>
    <t>Měrná jednotka [MJ]</t>
  </si>
  <si>
    <t xml:space="preserve">Popis </t>
  </si>
  <si>
    <t xml:space="preserve">Fakturace </t>
  </si>
  <si>
    <t>Samostatná faktura</t>
  </si>
  <si>
    <t>NE</t>
  </si>
  <si>
    <t xml:space="preserve">Financováno
 z projektových finančních prostředků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</si>
  <si>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</si>
  <si>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</si>
  <si>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</si>
  <si>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</si>
  <si>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</si>
  <si>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</si>
  <si>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Příloha č. 2 Kupní smlouvy - technická specifikace
Tonery (II.) 004 - 2021 (kompatibilní)</t>
  </si>
  <si>
    <t xml:space="preserve">   Toner do tiskárny HP 1020 - černý</t>
  </si>
  <si>
    <t>PS-SP - Zdeněk Kegler,
Tel.: 721 375 541,
kegler@ps.zcu.cz</t>
  </si>
  <si>
    <t>Kollárova 19,
301 00 Plzeň,
Správa budov a investic -
Údržba vnitřních prostor ZČU,
místnost KO 313</t>
  </si>
  <si>
    <t>KFY - RNDr. Milan Kubásek,
Tel.: 732 676 359,
kubasek@kfy.zcu.cz</t>
  </si>
  <si>
    <t>Technická 8,
301 00 Plzeň,
Fakulta aplikovaných věd -
Katedra fyziky,
místnost UN 204</t>
  </si>
  <si>
    <t>Kompatabilní  toner, splňující podmínky certifikátu STMC. 
Minimální výtěžnost při 5% pokrytí 1 500 stran.</t>
  </si>
  <si>
    <t>Kompatabilní  toner, splňující podmínky certifikátu STMC. 
Minimální výtěžnost při 5% pokrytí 7 000 stran.</t>
  </si>
  <si>
    <t>Kompatabilní  toner, splňující podmínky certifikátu STMC. 
Minimální výtěžnost při 5% pokrytí 2 500 stran.</t>
  </si>
  <si>
    <t>Kompatabilní  toner, splňující podmínky certifikátu STMC. 
Minimální výtěžnost při 5% pokrytí 2 000 stran.</t>
  </si>
  <si>
    <t>Kompatibilní toner spňující certifikát STMC. 
Minimální výtěžnost při 5% pokrytí 2 000 stran.</t>
  </si>
  <si>
    <t>Toner do tiskárny HP Laser jet P1006 - černý</t>
  </si>
  <si>
    <t>Toner do tiskárny HP Laser jet P 2015 - černý</t>
  </si>
  <si>
    <t xml:space="preserve">Toner do tiskárny HP Laser jet 1160 - černý  </t>
  </si>
  <si>
    <t>Toner do tiskárny CANON i-sensys LBP 2900 - černý</t>
  </si>
  <si>
    <t>Alternativní toner CB435A, black, 1.500 stran, HP LJ P1006</t>
  </si>
  <si>
    <t>Alternativní toner Q7553X, black, 7.000 stran, HP LJ P2015</t>
  </si>
  <si>
    <t>Alternativní toner Q5949A, black, 2.500 stran, HP LJ 1160</t>
  </si>
  <si>
    <t>Alternativní toner CRG703, black, 2.000 stran, Canon LBP-2900</t>
  </si>
  <si>
    <t>Alternativní toner Q2612A, black, 2.000 stran, HP LJ 1020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</si>
</sst>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19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122">
    <xf numFmtId="0" fontId="0" fillId="0" borderId="0" xfId="0"/>
    <xf numFmtId="164" fontId="0" fillId="3" borderId="9" xfId="0" applyNumberFormat="1" applyFill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0" fontId="0" fillId="0" borderId="0" xfId="0" applyProtection="1"/>
    <xf numFmtId="0" fontId="14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8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15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vertical="center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NumberFormat="1" applyFill="1" applyBorder="1" applyAlignment="1" applyProtection="1">
      <alignment horizontal="center" vertical="center" wrapText="1"/>
    </xf>
    <xf numFmtId="0" fontId="2" fillId="3" borderId="16" xfId="0" applyNumberFormat="1" applyFont="1" applyFill="1" applyBorder="1" applyAlignment="1" applyProtection="1">
      <alignment vertical="center" wrapText="1"/>
    </xf>
    <xf numFmtId="0" fontId="14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14" xfId="0" applyBorder="1" applyProtection="1"/>
    <xf numFmtId="3" fontId="0" fillId="2" borderId="6" xfId="0" applyNumberForma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NumberForma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vertical="center" wrapText="1"/>
    </xf>
    <xf numFmtId="0" fontId="14" fillId="3" borderId="7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3" fillId="0" borderId="14" xfId="0" applyFont="1" applyBorder="1" applyAlignment="1" applyProtection="1">
      <alignment vertical="center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" fillId="3" borderId="19" xfId="0" applyNumberFormat="1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NumberFormat="1" applyFill="1" applyBorder="1" applyAlignment="1" applyProtection="1">
      <alignment horizontal="center" vertical="center" wrapText="1"/>
    </xf>
    <xf numFmtId="0" fontId="2" fillId="3" borderId="20" xfId="0" applyNumberFormat="1" applyFont="1" applyFill="1" applyBorder="1" applyAlignment="1" applyProtection="1">
      <alignment vertical="center" wrapText="1"/>
    </xf>
    <xf numFmtId="0" fontId="14" fillId="3" borderId="19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0" fillId="3" borderId="24" xfId="0" applyNumberFormat="1" applyFont="1" applyFill="1" applyBorder="1" applyAlignment="1" applyProtection="1">
      <alignment horizontal="left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3" borderId="24" xfId="0" applyNumberFormat="1" applyFill="1" applyBorder="1" applyAlignment="1" applyProtection="1">
      <alignment horizontal="center" vertical="center" wrapText="1"/>
    </xf>
    <xf numFmtId="0" fontId="2" fillId="3" borderId="25" xfId="0" applyNumberFormat="1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2" fillId="3" borderId="24" xfId="0" applyNumberFormat="1" applyFont="1" applyFill="1" applyBorder="1" applyAlignment="1" applyProtection="1">
      <alignment horizontal="center" vertical="center" wrapText="1"/>
    </xf>
    <xf numFmtId="0" fontId="14" fillId="3" borderId="24" xfId="0" applyFont="1" applyFill="1" applyBorder="1" applyAlignment="1" applyProtection="1">
      <alignment horizontal="center" vertical="center" wrapText="1"/>
    </xf>
    <xf numFmtId="164" fontId="0" fillId="0" borderId="24" xfId="0" applyNumberFormat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0" fontId="0" fillId="3" borderId="24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left" vertical="center" wrapText="1" indent="1"/>
    </xf>
    <xf numFmtId="0" fontId="0" fillId="0" borderId="22" xfId="0" applyBorder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1" fillId="4" borderId="8" xfId="0" applyFont="1" applyFill="1" applyBorder="1" applyAlignment="1" applyProtection="1">
      <alignment horizontal="left" vertical="center" wrapText="1" indent="1"/>
      <protection locked="0"/>
    </xf>
    <xf numFmtId="0" fontId="11" fillId="4" borderId="7" xfId="0" applyFont="1" applyFill="1" applyBorder="1" applyAlignment="1" applyProtection="1">
      <alignment horizontal="left" vertical="center" wrapText="1" indent="1"/>
      <protection locked="0"/>
    </xf>
    <xf numFmtId="0" fontId="11" fillId="4" borderId="19" xfId="0" applyFont="1" applyFill="1" applyBorder="1" applyAlignment="1" applyProtection="1">
      <alignment horizontal="left" vertical="center" wrapText="1" indent="1"/>
      <protection locked="0"/>
    </xf>
    <xf numFmtId="0" fontId="11" fillId="4" borderId="24" xfId="0" applyFont="1" applyFill="1" applyBorder="1" applyAlignment="1" applyProtection="1">
      <alignment horizontal="left" vertical="center" wrapText="1" indent="1"/>
      <protection locked="0"/>
    </xf>
    <xf numFmtId="164" fontId="11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0" fontId="16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0" fontId="5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3" borderId="13" xfId="0" applyFont="1" applyFill="1" applyBorder="1" applyAlignment="1" applyProtection="1">
      <alignment horizontal="center" vertical="center" wrapText="1"/>
    </xf>
    <xf numFmtId="0" fontId="0" fillId="3" borderId="10" xfId="0" applyFont="1" applyFill="1" applyBorder="1" applyAlignment="1" applyProtection="1">
      <alignment horizontal="center" vertical="center" wrapText="1"/>
    </xf>
    <xf numFmtId="0" fontId="0" fillId="3" borderId="12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" fillId="3" borderId="13" xfId="0" applyNumberFormat="1" applyFont="1" applyFill="1" applyBorder="1" applyAlignment="1" applyProtection="1">
      <alignment horizontal="center" vertical="center" wrapText="1"/>
    </xf>
    <xf numFmtId="0" fontId="0" fillId="3" borderId="10" xfId="0" applyNumberFormat="1" applyFill="1" applyBorder="1" applyAlignment="1" applyProtection="1">
      <alignment horizontal="center" vertical="center" wrapText="1"/>
    </xf>
    <xf numFmtId="0" fontId="0" fillId="3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D_85400_Toner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Tonery%202021/04%20-%2025.01.2020%20DNS%20-%20Tonery%20KOMPATIBILN&#205;/oprava%208219-0040-20%20%20PS%20Kegler%20TONERY%20%20leden%20202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61"/>
  <sheetViews>
    <sheetView tabSelected="1" topLeftCell="G2" zoomScale="85" zoomScaleNormal="85" workbookViewId="0">
      <selection activeCell="O9" sqref="O9"/>
    </sheetView>
  </sheetViews>
  <sheetFormatPr defaultColWidth="8.85546875" defaultRowHeight="15"/>
  <cols>
    <col min="1" max="1" width="1.42578125" style="5" bestFit="1" customWidth="1"/>
    <col min="2" max="2" width="5.7109375" style="5" bestFit="1" customWidth="1"/>
    <col min="3" max="3" width="43.28515625" style="8" bestFit="1" customWidth="1"/>
    <col min="4" max="4" width="9.7109375" style="89" bestFit="1" customWidth="1"/>
    <col min="5" max="5" width="10.7109375" style="90" customWidth="1"/>
    <col min="6" max="6" width="63" style="8" customWidth="1"/>
    <col min="7" max="7" width="29.5703125" style="8" bestFit="1" customWidth="1"/>
    <col min="8" max="8" width="20.5703125" style="8" bestFit="1" customWidth="1"/>
    <col min="9" max="9" width="19" style="8" bestFit="1" customWidth="1"/>
    <col min="10" max="10" width="30.28515625" style="5" customWidth="1"/>
    <col min="11" max="11" width="34" style="5" customWidth="1"/>
    <col min="12" max="12" width="26" style="8" customWidth="1"/>
    <col min="13" max="13" width="16.5703125" style="8" hidden="1" customWidth="1"/>
    <col min="14" max="14" width="20" style="5" customWidth="1"/>
    <col min="15" max="15" width="24.28515625" style="5" customWidth="1"/>
    <col min="16" max="16" width="20.7109375" style="5" bestFit="1" customWidth="1"/>
    <col min="17" max="17" width="19.7109375" style="5" bestFit="1" customWidth="1"/>
    <col min="18" max="18" width="15.7109375" style="5" hidden="1" customWidth="1"/>
    <col min="19" max="19" width="52.28515625" style="9" bestFit="1" customWidth="1"/>
    <col min="20" max="16384" width="8.85546875" style="5"/>
  </cols>
  <sheetData>
    <row r="1" spans="1:19" ht="39" customHeight="1">
      <c r="B1" s="99" t="s">
        <v>29</v>
      </c>
      <c r="C1" s="100"/>
      <c r="D1" s="6"/>
      <c r="E1" s="7"/>
    </row>
    <row r="2" spans="1:19" ht="18.75" customHeight="1">
      <c r="B2" s="10"/>
      <c r="C2" s="5"/>
      <c r="D2" s="10"/>
      <c r="E2" s="11"/>
      <c r="F2" s="12"/>
      <c r="G2" s="13"/>
      <c r="H2" s="13"/>
      <c r="I2" s="14"/>
      <c r="L2" s="12"/>
      <c r="M2" s="12"/>
      <c r="N2" s="15"/>
      <c r="O2" s="15"/>
      <c r="Q2" s="15"/>
      <c r="R2" s="16"/>
      <c r="S2" s="17"/>
    </row>
    <row r="3" spans="1:19" ht="21.6" customHeight="1">
      <c r="B3" s="18"/>
      <c r="C3" s="19" t="s">
        <v>0</v>
      </c>
      <c r="D3" s="20"/>
      <c r="E3" s="20"/>
      <c r="F3" s="20"/>
      <c r="G3" s="21"/>
      <c r="H3" s="21"/>
      <c r="I3" s="21"/>
      <c r="J3" s="21"/>
      <c r="K3" s="15"/>
      <c r="L3" s="22"/>
      <c r="M3" s="22"/>
      <c r="N3" s="22"/>
      <c r="O3" s="22"/>
      <c r="P3" s="22"/>
      <c r="Q3" s="22"/>
    </row>
    <row r="4" spans="1:19" ht="21.6" customHeight="1" thickBot="1">
      <c r="B4" s="23"/>
      <c r="C4" s="24" t="s">
        <v>1</v>
      </c>
      <c r="D4" s="20"/>
      <c r="E4" s="20"/>
      <c r="F4" s="20"/>
      <c r="G4" s="20"/>
      <c r="H4" s="15"/>
      <c r="I4" s="15"/>
      <c r="J4" s="15"/>
      <c r="K4" s="15"/>
      <c r="L4" s="12"/>
      <c r="M4" s="12"/>
      <c r="N4" s="15"/>
      <c r="O4" s="15"/>
      <c r="Q4" s="15"/>
    </row>
    <row r="5" spans="1:19" ht="34.5" customHeight="1" thickBot="1">
      <c r="B5" s="25"/>
      <c r="C5" s="26"/>
      <c r="D5" s="27"/>
      <c r="E5" s="27"/>
      <c r="F5" s="12"/>
      <c r="G5" s="28" t="s">
        <v>2</v>
      </c>
      <c r="H5" s="12"/>
      <c r="I5" s="12"/>
      <c r="L5" s="29"/>
      <c r="M5" s="29"/>
      <c r="O5" s="28" t="s">
        <v>2</v>
      </c>
      <c r="S5" s="14"/>
    </row>
    <row r="6" spans="1:19" ht="72.599999999999994" customHeight="1" thickTop="1" thickBot="1">
      <c r="B6" s="30" t="s">
        <v>3</v>
      </c>
      <c r="C6" s="31" t="s">
        <v>16</v>
      </c>
      <c r="D6" s="32" t="s">
        <v>4</v>
      </c>
      <c r="E6" s="31" t="s">
        <v>17</v>
      </c>
      <c r="F6" s="31" t="s">
        <v>18</v>
      </c>
      <c r="G6" s="33" t="s">
        <v>5</v>
      </c>
      <c r="H6" s="31" t="s">
        <v>19</v>
      </c>
      <c r="I6" s="31" t="s">
        <v>22</v>
      </c>
      <c r="J6" s="34" t="s">
        <v>23</v>
      </c>
      <c r="K6" s="31" t="s">
        <v>24</v>
      </c>
      <c r="L6" s="31" t="s">
        <v>25</v>
      </c>
      <c r="M6" s="31" t="s">
        <v>26</v>
      </c>
      <c r="N6" s="32" t="s">
        <v>6</v>
      </c>
      <c r="O6" s="35" t="s">
        <v>7</v>
      </c>
      <c r="P6" s="36" t="s">
        <v>8</v>
      </c>
      <c r="Q6" s="36" t="s">
        <v>9</v>
      </c>
      <c r="R6" s="31" t="s">
        <v>27</v>
      </c>
      <c r="S6" s="31" t="s">
        <v>28</v>
      </c>
    </row>
    <row r="7" spans="1:19" ht="39" customHeight="1" thickTop="1">
      <c r="A7" s="37"/>
      <c r="B7" s="38">
        <v>1</v>
      </c>
      <c r="C7" s="39" t="s">
        <v>40</v>
      </c>
      <c r="D7" s="40">
        <v>1</v>
      </c>
      <c r="E7" s="41" t="s">
        <v>15</v>
      </c>
      <c r="F7" s="42" t="s">
        <v>35</v>
      </c>
      <c r="G7" s="91" t="s">
        <v>44</v>
      </c>
      <c r="H7" s="119" t="s">
        <v>20</v>
      </c>
      <c r="I7" s="109" t="s">
        <v>21</v>
      </c>
      <c r="J7" s="116" t="s">
        <v>31</v>
      </c>
      <c r="K7" s="116" t="s">
        <v>32</v>
      </c>
      <c r="L7" s="43">
        <v>14</v>
      </c>
      <c r="M7" s="44">
        <f>D7*N7</f>
        <v>350</v>
      </c>
      <c r="N7" s="2">
        <v>350</v>
      </c>
      <c r="O7" s="95">
        <v>120</v>
      </c>
      <c r="P7" s="45">
        <f>D7*O7</f>
        <v>120</v>
      </c>
      <c r="Q7" s="46" t="str">
        <f t="shared" ref="Q7:Q11" si="0">IF(ISNUMBER(O7), IF(O7&gt;N7,"NEVYHOVUJE","VYHOVUJE")," ")</f>
        <v>VYHOVUJE</v>
      </c>
      <c r="R7" s="106"/>
      <c r="S7" s="109" t="s">
        <v>10</v>
      </c>
    </row>
    <row r="8" spans="1:19" ht="39" customHeight="1">
      <c r="A8" s="47"/>
      <c r="B8" s="48">
        <v>2</v>
      </c>
      <c r="C8" s="49" t="s">
        <v>41</v>
      </c>
      <c r="D8" s="50">
        <v>3</v>
      </c>
      <c r="E8" s="51" t="s">
        <v>15</v>
      </c>
      <c r="F8" s="52" t="s">
        <v>36</v>
      </c>
      <c r="G8" s="92" t="s">
        <v>45</v>
      </c>
      <c r="H8" s="120"/>
      <c r="I8" s="110"/>
      <c r="J8" s="117"/>
      <c r="K8" s="117"/>
      <c r="L8" s="53">
        <v>14</v>
      </c>
      <c r="M8" s="54">
        <f>D8*N8</f>
        <v>1290</v>
      </c>
      <c r="N8" s="1">
        <v>430</v>
      </c>
      <c r="O8" s="96">
        <v>190</v>
      </c>
      <c r="P8" s="55">
        <f>D8*O8</f>
        <v>570</v>
      </c>
      <c r="Q8" s="56" t="str">
        <f t="shared" si="0"/>
        <v>VYHOVUJE</v>
      </c>
      <c r="R8" s="107"/>
      <c r="S8" s="110"/>
    </row>
    <row r="9" spans="1:19" ht="39" customHeight="1">
      <c r="A9" s="47"/>
      <c r="B9" s="48">
        <v>3</v>
      </c>
      <c r="C9" s="49" t="s">
        <v>42</v>
      </c>
      <c r="D9" s="50">
        <v>1</v>
      </c>
      <c r="E9" s="51" t="s">
        <v>15</v>
      </c>
      <c r="F9" s="52" t="s">
        <v>37</v>
      </c>
      <c r="G9" s="92" t="s">
        <v>46</v>
      </c>
      <c r="H9" s="120"/>
      <c r="I9" s="110"/>
      <c r="J9" s="117"/>
      <c r="K9" s="117"/>
      <c r="L9" s="53">
        <v>14</v>
      </c>
      <c r="M9" s="54">
        <f>D9*N9</f>
        <v>390</v>
      </c>
      <c r="N9" s="1">
        <v>390</v>
      </c>
      <c r="O9" s="96">
        <v>150</v>
      </c>
      <c r="P9" s="55">
        <f>D9*O9</f>
        <v>150</v>
      </c>
      <c r="Q9" s="56" t="str">
        <f t="shared" si="0"/>
        <v>VYHOVUJE</v>
      </c>
      <c r="R9" s="107"/>
      <c r="S9" s="110"/>
    </row>
    <row r="10" spans="1:19" ht="45" customHeight="1" thickBot="1">
      <c r="A10" s="57"/>
      <c r="B10" s="58">
        <v>4</v>
      </c>
      <c r="C10" s="59" t="s">
        <v>43</v>
      </c>
      <c r="D10" s="60">
        <v>2</v>
      </c>
      <c r="E10" s="61" t="s">
        <v>15</v>
      </c>
      <c r="F10" s="62" t="s">
        <v>38</v>
      </c>
      <c r="G10" s="93" t="s">
        <v>47</v>
      </c>
      <c r="H10" s="121"/>
      <c r="I10" s="111"/>
      <c r="J10" s="118"/>
      <c r="K10" s="118"/>
      <c r="L10" s="63">
        <v>14</v>
      </c>
      <c r="M10" s="64">
        <f>D10*N10</f>
        <v>500</v>
      </c>
      <c r="N10" s="3">
        <v>250</v>
      </c>
      <c r="O10" s="97">
        <v>120</v>
      </c>
      <c r="P10" s="65">
        <f>D10*O10</f>
        <v>240</v>
      </c>
      <c r="Q10" s="66" t="str">
        <f t="shared" si="0"/>
        <v>VYHOVUJE</v>
      </c>
      <c r="R10" s="108"/>
      <c r="S10" s="111"/>
    </row>
    <row r="11" spans="1:19" ht="81.599999999999994" customHeight="1" thickBot="1">
      <c r="A11" s="47"/>
      <c r="B11" s="67">
        <v>5</v>
      </c>
      <c r="C11" s="68" t="s">
        <v>30</v>
      </c>
      <c r="D11" s="69">
        <v>4</v>
      </c>
      <c r="E11" s="70" t="s">
        <v>15</v>
      </c>
      <c r="F11" s="71" t="s">
        <v>39</v>
      </c>
      <c r="G11" s="94" t="s">
        <v>48</v>
      </c>
      <c r="H11" s="72" t="s">
        <v>20</v>
      </c>
      <c r="I11" s="73" t="s">
        <v>21</v>
      </c>
      <c r="J11" s="74" t="s">
        <v>33</v>
      </c>
      <c r="K11" s="74" t="s">
        <v>34</v>
      </c>
      <c r="L11" s="75">
        <v>14</v>
      </c>
      <c r="M11" s="76">
        <f>D11*N11</f>
        <v>1200</v>
      </c>
      <c r="N11" s="4">
        <v>300</v>
      </c>
      <c r="O11" s="98">
        <v>120</v>
      </c>
      <c r="P11" s="77">
        <f>D11*O11</f>
        <v>480</v>
      </c>
      <c r="Q11" s="78" t="str">
        <f t="shared" si="0"/>
        <v>VYHOVUJE</v>
      </c>
      <c r="R11" s="79"/>
      <c r="S11" s="80" t="s">
        <v>10</v>
      </c>
    </row>
    <row r="12" spans="1:19" ht="13.5" customHeight="1" thickTop="1" thickBot="1">
      <c r="C12" s="5"/>
      <c r="D12" s="5"/>
      <c r="E12" s="5"/>
      <c r="F12" s="5"/>
      <c r="G12" s="5"/>
      <c r="H12" s="5"/>
      <c r="I12" s="5"/>
      <c r="L12" s="5"/>
      <c r="M12" s="5"/>
      <c r="P12" s="81"/>
    </row>
    <row r="13" spans="1:19" ht="60.75" customHeight="1" thickTop="1" thickBot="1">
      <c r="B13" s="101" t="s">
        <v>11</v>
      </c>
      <c r="C13" s="102"/>
      <c r="D13" s="102"/>
      <c r="E13" s="102"/>
      <c r="F13" s="102"/>
      <c r="G13" s="102"/>
      <c r="H13" s="82"/>
      <c r="I13" s="82"/>
      <c r="J13" s="14"/>
      <c r="K13" s="14"/>
      <c r="L13" s="83"/>
      <c r="M13" s="83"/>
      <c r="N13" s="84" t="s">
        <v>12</v>
      </c>
      <c r="O13" s="103" t="s">
        <v>13</v>
      </c>
      <c r="P13" s="104"/>
      <c r="Q13" s="105"/>
      <c r="R13" s="29"/>
      <c r="S13" s="85"/>
    </row>
    <row r="14" spans="1:19" ht="33" customHeight="1" thickTop="1" thickBot="1">
      <c r="B14" s="112" t="s">
        <v>14</v>
      </c>
      <c r="C14" s="112"/>
      <c r="D14" s="112"/>
      <c r="E14" s="112"/>
      <c r="F14" s="112"/>
      <c r="G14" s="112"/>
      <c r="H14" s="86"/>
      <c r="J14" s="10"/>
      <c r="K14" s="10"/>
      <c r="L14" s="87"/>
      <c r="M14" s="87"/>
      <c r="N14" s="88">
        <f>SUM(M7:M11)</f>
        <v>3730</v>
      </c>
      <c r="O14" s="113">
        <f>SUM(P7:P11)</f>
        <v>1560</v>
      </c>
      <c r="P14" s="114"/>
      <c r="Q14" s="115"/>
    </row>
    <row r="15" spans="1:19" ht="14.25" customHeight="1" thickTop="1"/>
    <row r="16" spans="1:19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</sheetData>
  <sheetProtection password="C143" sheet="1" objects="1" scenarios="1"/>
  <mergeCells count="11">
    <mergeCell ref="B14:G14"/>
    <mergeCell ref="O14:Q14"/>
    <mergeCell ref="J7:J10"/>
    <mergeCell ref="K7:K10"/>
    <mergeCell ref="H7:H10"/>
    <mergeCell ref="I7:I10"/>
    <mergeCell ref="B1:C1"/>
    <mergeCell ref="B13:G13"/>
    <mergeCell ref="O13:Q13"/>
    <mergeCell ref="R7:R10"/>
    <mergeCell ref="S7:S10"/>
  </mergeCells>
  <conditionalFormatting sqref="B7:B11">
    <cfRule type="containsBlanks" dxfId="9" priority="54">
      <formula>LEN(TRIM(B7))=0</formula>
    </cfRule>
  </conditionalFormatting>
  <conditionalFormatting sqref="B7:B11">
    <cfRule type="cellIs" dxfId="8" priority="49" operator="greaterThanOrEqual">
      <formula>1</formula>
    </cfRule>
  </conditionalFormatting>
  <conditionalFormatting sqref="Q7:Q11">
    <cfRule type="cellIs" dxfId="7" priority="46" operator="equal">
      <formula>"VYHOVUJE"</formula>
    </cfRule>
  </conditionalFormatting>
  <conditionalFormatting sqref="Q7:Q11">
    <cfRule type="cellIs" dxfId="6" priority="45" operator="equal">
      <formula>"NEVYHOVUJE"</formula>
    </cfRule>
  </conditionalFormatting>
  <conditionalFormatting sqref="G7:G11 O7:O11">
    <cfRule type="containsBlanks" dxfId="5" priority="26">
      <formula>LEN(TRIM(G7))=0</formula>
    </cfRule>
  </conditionalFormatting>
  <conditionalFormatting sqref="G7:G11 O7:O11">
    <cfRule type="notContainsBlanks" dxfId="4" priority="24">
      <formula>LEN(TRIM(G7))&gt;0</formula>
    </cfRule>
  </conditionalFormatting>
  <conditionalFormatting sqref="G7:G11 O7:O11">
    <cfRule type="notContainsBlanks" dxfId="3" priority="23">
      <formula>LEN(TRIM(G7))&gt;0</formula>
    </cfRule>
  </conditionalFormatting>
  <conditionalFormatting sqref="G7:G11">
    <cfRule type="notContainsBlanks" dxfId="2" priority="22">
      <formula>LEN(TRIM(G7))&gt;0</formula>
    </cfRule>
  </conditionalFormatting>
  <conditionalFormatting sqref="D7:D9">
    <cfRule type="containsBlanks" dxfId="1" priority="3">
      <formula>LEN(TRIM(D7))=0</formula>
    </cfRule>
  </conditionalFormatting>
  <conditionalFormatting sqref="D10:D11">
    <cfRule type="containsBlanks" dxfId="0" priority="2">
      <formula>LEN(TRIM(D10))=0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:E11">
      <formula1>"ks,bal,sada,"</formula1>
    </dataValidation>
    <dataValidation type="list" allowBlank="1" showInputMessage="1" showErrorMessage="1" sqref="I11">
      <formula1>"ANO,NE"</formula1>
    </dataValidation>
  </dataValidations>
  <pageMargins left="0.15748031496062992" right="0.19685039370078741" top="0.42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[1]CPV!#REF!</xm:f>
          </x14:formula1>
          <xm:sqref>S11</xm:sqref>
        </x14:dataValidation>
        <x14:dataValidation type="list" allowBlank="1" showInputMessage="1" showErrorMessage="1">
          <x14:formula1>
            <xm:f>[2]CPV!#REF!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revision>1</cp:revision>
  <cp:lastPrinted>2021-02-02T13:17:14Z</cp:lastPrinted>
  <dcterms:created xsi:type="dcterms:W3CDTF">2014-03-05T12:43:32Z</dcterms:created>
  <dcterms:modified xsi:type="dcterms:W3CDTF">2021-02-02T16:08:17Z</dcterms:modified>
</cp:coreProperties>
</file>