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/>
  <mc:AlternateContent xmlns:mc="http://schemas.openxmlformats.org/markup-compatibility/2006">
    <mc:Choice Requires="x15">
      <x15ac:absPath xmlns:x15ac="http://schemas.microsoft.com/office/spreadsheetml/2010/11/ac" url="D:\DNS\DNS-do_ALFRESCA\2021-CPHP\CPHP-(II.)-001-2021\2-vyzva\vyzva-podpurne dokumenty\"/>
    </mc:Choice>
  </mc:AlternateContent>
  <xr:revisionPtr revIDLastSave="0" documentId="13_ncr:1_{28C56B94-F079-4329-AE6E-1A123A01C25F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Area" localSheetId="0">CPHP!$B$1:$L$34</definedName>
  </definedNames>
  <calcPr calcId="191029"/>
</workbook>
</file>

<file path=xl/calcChain.xml><?xml version="1.0" encoding="utf-8"?>
<calcChain xmlns="http://schemas.openxmlformats.org/spreadsheetml/2006/main">
  <c r="K31" i="1" l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 l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G25" i="1"/>
  <c r="G24" i="1"/>
  <c r="G23" i="1"/>
  <c r="G22" i="1"/>
  <c r="G21" i="1"/>
  <c r="G20" i="1"/>
  <c r="G19" i="1"/>
  <c r="G11" i="1" l="1"/>
  <c r="G12" i="1"/>
  <c r="G13" i="1"/>
  <c r="G14" i="1"/>
  <c r="G15" i="1"/>
  <c r="G16" i="1"/>
  <c r="G17" i="1"/>
  <c r="G18" i="1"/>
  <c r="G10" i="1"/>
  <c r="G9" i="1"/>
  <c r="G8" i="1"/>
  <c r="G7" i="1"/>
  <c r="K18" i="1" l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4" i="1" l="1"/>
  <c r="I34" i="1"/>
</calcChain>
</file>

<file path=xl/sharedStrings.xml><?xml version="1.0" encoding="utf-8"?>
<sst xmlns="http://schemas.openxmlformats.org/spreadsheetml/2006/main" count="140" uniqueCount="88">
  <si>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</si>
  <si>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</si>
  <si>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</si>
  <si>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</si>
  <si>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</si>
  <si>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</si>
  <si>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</si>
  <si>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</si>
  <si>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</si>
  <si>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</si>
  <si>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</si>
  <si>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 xml:space="preserve">33760000-5 - Toaletní papír, kapesníky, ruční utěrky a ubrousky </t>
  </si>
  <si>
    <t xml:space="preserve">33762000-9 - Papírové kapesníky </t>
  </si>
  <si>
    <t>33763000-6 - Papírové ruční utěrky</t>
  </si>
  <si>
    <t>39224330-0 - Vědra</t>
  </si>
  <si>
    <t>39525800-6 - Úklidové hadry</t>
  </si>
  <si>
    <t xml:space="preserve">39813000-4 - Čisticí pasty a prášky </t>
  </si>
  <si>
    <t xml:space="preserve">39830000-9 - Čistící prostředky </t>
  </si>
  <si>
    <t>39831600-2 - Čisticí prostředky pro WC</t>
  </si>
  <si>
    <t>39832000-3 - Prostředky na mytí nádobí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</si>
  <si>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</si>
  <si>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</si>
  <si>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"určeno do zásobníků".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</si>
  <si>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DEZINFEKČNÍ PROSTŘ NA PRACOVNÍ PLOCHY</t>
  </si>
  <si>
    <t>ks</t>
  </si>
  <si>
    <t>MYCÍ PROSTŘ. KUCHYNĚ NA NÁDOBÍ</t>
  </si>
  <si>
    <t>MYCÍ PROSTŘ. KUCHYNĚ - tekutý krém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</si>
  <si>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</si>
  <si>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t>MYCÍ PROSTŘ. WC - tuhý blok</t>
  </si>
  <si>
    <t>balení</t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</si>
  <si>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</si>
  <si>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</si>
  <si>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</si>
  <si>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KRÉM NA RUCE</t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</si>
  <si>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</si>
  <si>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Pracovní latexové rukavice 8 - 8,5</t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</si>
  <si>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</si>
  <si>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t xml:space="preserve">Hygienické kapesníčky </t>
  </si>
  <si>
    <r>
      <t xml:space="preserve">Papírové , 3vrstvé . </t>
    </r>
    <r>
      <rPr>
        <b/>
        <sz val="12"/>
        <rFont val="Calibri"/>
        <family val="2"/>
        <charset val="238"/>
      </rPr>
      <t>Balení 10 x 10 ks.</t>
    </r>
  </si>
  <si>
    <t xml:space="preserve">Kapesníčky stolní </t>
  </si>
  <si>
    <r>
      <t xml:space="preserve">Kapesníčky stolní (vytahovací),  2 vrstvé. </t>
    </r>
    <r>
      <rPr>
        <b/>
        <sz val="12"/>
        <rFont val="Calibri"/>
        <family val="2"/>
        <charset val="238"/>
      </rPr>
      <t xml:space="preserve">Balení min. 100ks (ubrousků). </t>
    </r>
  </si>
  <si>
    <t>Houbový hadřík</t>
  </si>
  <si>
    <t>18 x 16 cm, vysoce savý a trvanlivý.</t>
  </si>
  <si>
    <t>Molitanové houbičky malé</t>
  </si>
  <si>
    <t>ANO</t>
  </si>
  <si>
    <t>Institucionální zdroje. 610002/61960/1311</t>
  </si>
  <si>
    <r>
      <t xml:space="preserve">Balíček skládaných z-z ručníků. 2vrstvé, bílé, 100% celuloza, rozměr 23 x 25cm, 1ks (balíček) min. 150ks papírových ručníků. "určeno do zásobníků". V kartonu min. 20ks (balíčků).  </t>
    </r>
    <r>
      <rPr>
        <b/>
        <sz val="11"/>
        <color theme="1"/>
        <rFont val="Calibri"/>
        <family val="2"/>
        <charset val="238"/>
        <scheme val="minor"/>
      </rPr>
      <t>Poptáváme 6 kartonů</t>
    </r>
  </si>
  <si>
    <t>MYCÍ PROSTŘ. KOUPELNA - tekutý</t>
  </si>
  <si>
    <t>Vědro 15 l</t>
  </si>
  <si>
    <t>MYCÍ PROSTŘ. WC - tekutý blok</t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</si>
  <si>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</si>
  <si>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t>Průmyslové utěrky papírové</t>
  </si>
  <si>
    <t xml:space="preserve">balení 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</si>
  <si>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</si>
  <si>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t>Příloha č. 2 Kupní smlouvy - technická specifikace
Čisticí prostředky a hygienické potřeby (II.) 001-2021</t>
  </si>
  <si>
    <t xml:space="preserve">Název </t>
  </si>
  <si>
    <t>Měrná jednotka [MJ]</t>
  </si>
  <si>
    <t>Popis</t>
  </si>
  <si>
    <t>V případě, že se dodavatel při předání zboží na některá uvedená tel. čísla nedovolá, bude v takovém případě volat tel. 377 631 331.</t>
  </si>
  <si>
    <t xml:space="preserve">Maximální cena za jednotlivé položky 
 v Kč BEZ DPH </t>
  </si>
  <si>
    <t>Fakturace</t>
  </si>
  <si>
    <t xml:space="preserve">Financováno
 z projektových finančních prostředků </t>
  </si>
  <si>
    <t>Samostatná faktura</t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</si>
  <si>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</si>
  <si>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</si>
  <si>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>Kateřina Štětková,
Tel.: 37763 4731</t>
  </si>
  <si>
    <t>Teslova 9, 
301 00 Plzeň,
Nové technologie-výzkumné centrum -
Výzkum pokročilých materiálů, 
budova G - místnost TG 202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</si>
  <si>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</si>
  <si>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</si>
  <si>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</si>
  <si>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</si>
  <si>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Hana Pasiarová,
Tel.: 37763 8324</t>
  </si>
  <si>
    <t>Univerzitní 22,
301 00 Plzeň,
Fakulta strojní -
Katedra materiálu a strojírenské metalurgie, 
místnost UF 110</t>
  </si>
  <si>
    <t>Michaela Jindrová,
Tel.: 37763 1331</t>
  </si>
  <si>
    <t>Univerzitní 22, 
301 00 Plzeň,
Fakulta strojní - Centrální sklad,
Provoz a služby,
místnost UU 013 - suterén</t>
  </si>
  <si>
    <t>NE</t>
  </si>
  <si>
    <t>DEZINFEKČNÍ PROSTŘEDEK NA PRACOVNÍ PLOCHY</t>
  </si>
  <si>
    <r>
      <t xml:space="preserve">Dezinfekční prostředek na alkoholové bázi, bezoplachový . Použití zejména: na pracovní plochy v kuchyni, pro dezinfekci omyvatelných povrchů, předmětů a zařízení včetně ploch přicházejících do styku s potravinami, vhodný i pro aplikaci na plastové, polykarbonátové a lakované povrchy, </t>
    </r>
    <r>
      <rPr>
        <b/>
        <sz val="12"/>
        <rFont val="Calibri"/>
        <family val="2"/>
        <charset val="238"/>
      </rPr>
      <t>náplň 0,75 -  1 l.</t>
    </r>
  </si>
  <si>
    <r>
      <t>Tekutý přípravek na ruční mytí nádobí,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</si>
  <si>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t>Molitanové houbičky malé,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</si>
  <si>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povrchy, náplň 0,75 -  1 l.</t>
  </si>
  <si>
    <t>DEZINFEKČNÍ PROSTŘEDEK NA PODLAHY</t>
  </si>
  <si>
    <t>Tekutý čistící a dezinfekční prostředek - baktericidní a fungicidní účinky. Použití: na podlahy, chodby, koupelny a hygienická zařízení, náplň 0,75 - 1 l.</t>
  </si>
  <si>
    <t>Tekutý čistič  na vápenaté usazeniny. Použití: nerezové dřezy a vodovodní baterie, keramická umyvadla, vany, příbory, sklenice, jídelní soupravy, podlahy,dlaždičky,keramika. Náplň  0,75 - 1l.</t>
  </si>
  <si>
    <t>Vědro plast bez výlevky, 15 litrů .</t>
  </si>
  <si>
    <t>Molitanové houbičky malé, na jedné straně abrazivní vrstva, balení 10 - 12ks.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</si>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</sst>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8" fillId="0" borderId="0"/>
  </cellStyleXfs>
  <cellXfs count="127">
    <xf numFmtId="0" fontId="0" fillId="0" borderId="0" xfId="0"/>
    <xf numFmtId="0" fontId="25" fillId="0" borderId="0" xfId="0" applyFont="1" applyFill="1" applyBorder="1" applyAlignment="1" applyProtection="1">
      <alignment horizontal="center" vertical="center" wrapText="1"/>
    </xf>
    <xf numFmtId="0" fontId="25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0" fillId="0" borderId="0" xfId="0" applyProtection="1"/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textRotation="90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0" fillId="0" borderId="34" xfId="0" applyBorder="1" applyProtection="1"/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17" fillId="0" borderId="6" xfId="2" applyNumberFormat="1" applyFont="1" applyFill="1" applyBorder="1" applyAlignment="1" applyProtection="1">
      <alignment horizontal="left" vertical="center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7" fillId="0" borderId="6" xfId="1" applyFont="1" applyFill="1" applyBorder="1" applyAlignment="1" applyProtection="1">
      <alignment horizontal="center" vertical="center" wrapText="1"/>
    </xf>
    <xf numFmtId="0" fontId="17" fillId="0" borderId="6" xfId="2" applyNumberFormat="1" applyFont="1" applyFill="1" applyBorder="1" applyAlignment="1" applyProtection="1">
      <alignment horizontal="left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7" fillId="0" borderId="13" xfId="1" applyNumberFormat="1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17" fillId="0" borderId="12" xfId="1" applyFont="1" applyFill="1" applyBorder="1" applyAlignment="1" applyProtection="1">
      <alignment horizontal="center" vertical="center"/>
    </xf>
    <xf numFmtId="0" fontId="17" fillId="0" borderId="14" xfId="1" applyFont="1" applyFill="1" applyBorder="1" applyAlignment="1" applyProtection="1">
      <alignment horizontal="left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 indent="1"/>
    </xf>
    <xf numFmtId="0" fontId="17" fillId="0" borderId="12" xfId="1" applyNumberFormat="1" applyFont="1" applyFill="1" applyBorder="1" applyAlignment="1" applyProtection="1">
      <alignment horizontal="left" vertical="center" wrapText="1" indent="1"/>
    </xf>
    <xf numFmtId="0" fontId="17" fillId="0" borderId="12" xfId="1" applyFont="1" applyFill="1" applyBorder="1" applyAlignment="1" applyProtection="1">
      <alignment horizontal="left" vertical="center" wrapText="1"/>
    </xf>
    <xf numFmtId="0" fontId="17" fillId="0" borderId="12" xfId="1" applyFont="1" applyFill="1" applyBorder="1" applyAlignment="1" applyProtection="1">
      <alignment horizontal="center" vertical="center" wrapText="1"/>
    </xf>
    <xf numFmtId="0" fontId="0" fillId="0" borderId="13" xfId="0" applyFont="1" applyFill="1" applyBorder="1" applyAlignment="1" applyProtection="1">
      <alignment horizontal="left" vertical="center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17" fillId="0" borderId="16" xfId="1" applyNumberFormat="1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17" fillId="0" borderId="16" xfId="1" applyFont="1" applyFill="1" applyBorder="1" applyAlignment="1" applyProtection="1">
      <alignment horizontal="center" vertical="center"/>
    </xf>
    <xf numFmtId="0" fontId="17" fillId="0" borderId="16" xfId="1" applyFont="1" applyFill="1" applyBorder="1" applyAlignment="1" applyProtection="1">
      <alignment horizontal="left" vertical="center" wrapText="1"/>
    </xf>
    <xf numFmtId="164" fontId="0" fillId="0" borderId="19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7" fillId="0" borderId="26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3" fillId="0" borderId="27" xfId="0" applyFont="1" applyFill="1" applyBorder="1" applyAlignment="1" applyProtection="1">
      <alignment horizontal="left" vertical="center" wrapText="1"/>
    </xf>
    <xf numFmtId="164" fontId="0" fillId="0" borderId="27" xfId="0" applyNumberFormat="1" applyFill="1" applyBorder="1" applyAlignment="1" applyProtection="1">
      <alignment horizontal="right" vertical="center" indent="1"/>
    </xf>
    <xf numFmtId="0" fontId="3" fillId="0" borderId="21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left" vertical="center" wrapText="1" indent="1"/>
    </xf>
    <xf numFmtId="0" fontId="3" fillId="0" borderId="12" xfId="0" applyFont="1" applyFill="1" applyBorder="1" applyAlignment="1" applyProtection="1">
      <alignment horizontal="left" vertical="center" wrapText="1" indent="1"/>
    </xf>
    <xf numFmtId="0" fontId="2" fillId="0" borderId="13" xfId="0" applyFont="1" applyFill="1" applyBorder="1" applyAlignment="1" applyProtection="1">
      <alignment horizontal="left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3" fillId="0" borderId="7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left" vertical="center" wrapText="1" indent="1"/>
    </xf>
    <xf numFmtId="0" fontId="2" fillId="0" borderId="12" xfId="0" applyFont="1" applyFill="1" applyBorder="1" applyAlignment="1" applyProtection="1">
      <alignment horizontal="left" vertical="center" wrapText="1" indent="1"/>
    </xf>
    <xf numFmtId="0" fontId="0" fillId="0" borderId="13" xfId="0" applyFill="1" applyBorder="1" applyAlignment="1" applyProtection="1">
      <alignment horizontal="left" vertical="center" wrapText="1" indent="1"/>
    </xf>
    <xf numFmtId="0" fontId="3" fillId="0" borderId="16" xfId="0" applyFont="1" applyFill="1" applyBorder="1" applyAlignment="1" applyProtection="1">
      <alignment horizontal="left" vertical="center" wrapText="1" inden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lef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20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7" fillId="0" borderId="0" xfId="0" applyNumberFormat="1" applyFont="1" applyBorder="1" applyAlignment="1" applyProtection="1">
      <alignment horizontal="center" vertical="center" wrapText="1"/>
    </xf>
    <xf numFmtId="164" fontId="1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DBCB1A1A-626F-4E81-A9BB-7B2CF268F466}"/>
    <cellStyle name="normální 3" xfId="1" xr:uid="{00000000-0005-0000-0000-000001000000}"/>
  </cellStyles>
  <dxfs count="46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NS%20001%20-%20&#352;t&#283;tkov&#22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Kopie%20-%20&#268;ist&#237;c&#237;%20a%20hygienick&#233;%20pot&#345;eby%20II.%20(2021)%20-%20katalog%20zbo&#382;&#237;%201-2%20po&#269;&#237;t&#2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DNS%20001%20-%20Jindr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1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1" bestFit="1" customWidth="1"/>
    <col min="2" max="2" width="5.54296875" style="11" bestFit="1" customWidth="1"/>
    <col min="3" max="3" width="37.54296875" style="15" bestFit="1" customWidth="1"/>
    <col min="4" max="4" width="9.54296875" style="120" bestFit="1" customWidth="1"/>
    <col min="5" max="5" width="12.36328125" style="14" customWidth="1"/>
    <col min="6" max="6" width="88.08984375" style="15" customWidth="1"/>
    <col min="7" max="7" width="22.08984375" style="15" hidden="1" customWidth="1"/>
    <col min="8" max="8" width="24" style="11" bestFit="1" customWidth="1"/>
    <col min="9" max="9" width="25.1796875" style="11" customWidth="1"/>
    <col min="10" max="10" width="20.54296875" style="11" bestFit="1" customWidth="1"/>
    <col min="11" max="11" width="19.54296875" style="11" bestFit="1" customWidth="1"/>
    <col min="12" max="12" width="14.453125" style="11" customWidth="1"/>
    <col min="13" max="13" width="15.7265625" style="11" customWidth="1"/>
    <col min="14" max="14" width="30.54296875" style="11" customWidth="1"/>
    <col min="15" max="15" width="22.26953125" style="11" customWidth="1"/>
    <col min="16" max="16" width="36.453125" style="11" customWidth="1"/>
    <col min="17" max="17" width="24.54296875" style="11" customWidth="1"/>
    <col min="18" max="18" width="20.453125" style="11" hidden="1" customWidth="1"/>
    <col min="19" max="19" width="43.36328125" style="16" customWidth="1"/>
    <col min="20" max="16384" width="8.7265625" style="11"/>
  </cols>
  <sheetData>
    <row r="1" spans="1:20" ht="42.65" customHeight="1" x14ac:dyDescent="0.35">
      <c r="B1" s="12" t="s">
        <v>54</v>
      </c>
      <c r="C1" s="13"/>
      <c r="D1" s="13"/>
    </row>
    <row r="2" spans="1:20" ht="20.149999999999999" customHeight="1" x14ac:dyDescent="0.35">
      <c r="C2" s="11"/>
      <c r="D2" s="17"/>
      <c r="E2" s="18"/>
      <c r="F2" s="19"/>
      <c r="G2" s="19"/>
      <c r="H2" s="19"/>
      <c r="I2" s="19"/>
      <c r="K2" s="20"/>
      <c r="L2" s="21"/>
      <c r="M2" s="21"/>
      <c r="N2" s="21"/>
      <c r="O2" s="21"/>
      <c r="P2" s="21"/>
      <c r="Q2" s="21"/>
      <c r="R2" s="21"/>
      <c r="S2" s="22"/>
    </row>
    <row r="3" spans="1:20" ht="20.149999999999999" customHeight="1" x14ac:dyDescent="0.35">
      <c r="B3" s="1" t="s">
        <v>86</v>
      </c>
      <c r="C3" s="2"/>
      <c r="D3" s="3" t="s">
        <v>0</v>
      </c>
      <c r="E3" s="4"/>
      <c r="F3" s="5" t="s">
        <v>87</v>
      </c>
      <c r="G3" s="121"/>
      <c r="H3" s="121"/>
      <c r="I3" s="23"/>
      <c r="J3" s="23"/>
      <c r="K3" s="23"/>
      <c r="M3" s="24"/>
      <c r="N3" s="24"/>
    </row>
    <row r="4" spans="1:20" ht="20.149999999999999" customHeight="1" thickBot="1" x14ac:dyDescent="0.4">
      <c r="B4" s="1"/>
      <c r="C4" s="2"/>
      <c r="D4" s="6"/>
      <c r="E4" s="7"/>
      <c r="F4" s="5"/>
      <c r="G4" s="121"/>
      <c r="H4" s="121"/>
      <c r="I4" s="20"/>
      <c r="K4" s="20"/>
    </row>
    <row r="5" spans="1:20" ht="34.5" customHeight="1" thickBot="1" x14ac:dyDescent="0.4">
      <c r="B5" s="25"/>
      <c r="C5" s="26"/>
      <c r="D5" s="27"/>
      <c r="E5" s="27"/>
      <c r="F5" s="19"/>
      <c r="G5" s="28"/>
      <c r="I5" s="29" t="s">
        <v>0</v>
      </c>
      <c r="S5" s="30"/>
    </row>
    <row r="6" spans="1:20" ht="76.5" customHeight="1" thickTop="1" thickBot="1" x14ac:dyDescent="0.4">
      <c r="B6" s="31" t="s">
        <v>1</v>
      </c>
      <c r="C6" s="32" t="s">
        <v>55</v>
      </c>
      <c r="D6" s="32" t="s">
        <v>2</v>
      </c>
      <c r="E6" s="32" t="s">
        <v>56</v>
      </c>
      <c r="F6" s="32" t="s">
        <v>57</v>
      </c>
      <c r="G6" s="32" t="s">
        <v>59</v>
      </c>
      <c r="H6" s="32" t="s">
        <v>3</v>
      </c>
      <c r="I6" s="33" t="s">
        <v>4</v>
      </c>
      <c r="J6" s="34" t="s">
        <v>5</v>
      </c>
      <c r="K6" s="34" t="s">
        <v>6</v>
      </c>
      <c r="L6" s="32" t="s">
        <v>60</v>
      </c>
      <c r="M6" s="32" t="s">
        <v>61</v>
      </c>
      <c r="N6" s="32" t="s">
        <v>63</v>
      </c>
      <c r="O6" s="34" t="s">
        <v>64</v>
      </c>
      <c r="P6" s="32" t="s">
        <v>67</v>
      </c>
      <c r="Q6" s="32" t="s">
        <v>68</v>
      </c>
      <c r="R6" s="32" t="s">
        <v>69</v>
      </c>
      <c r="S6" s="35" t="s">
        <v>70</v>
      </c>
      <c r="T6" s="36"/>
    </row>
    <row r="7" spans="1:20" ht="58.75" customHeight="1" thickTop="1" x14ac:dyDescent="0.35">
      <c r="A7" s="37"/>
      <c r="B7" s="38">
        <v>1</v>
      </c>
      <c r="C7" s="39" t="s">
        <v>20</v>
      </c>
      <c r="D7" s="40">
        <v>500</v>
      </c>
      <c r="E7" s="41" t="s">
        <v>21</v>
      </c>
      <c r="F7" s="42" t="s">
        <v>22</v>
      </c>
      <c r="G7" s="8">
        <f>D7*H7</f>
        <v>8000</v>
      </c>
      <c r="H7" s="8">
        <v>16</v>
      </c>
      <c r="I7" s="122"/>
      <c r="J7" s="43">
        <f>D7*I7</f>
        <v>0</v>
      </c>
      <c r="K7" s="44" t="str">
        <f t="shared" ref="K7:K31" si="0">IF(ISNUMBER(I7), IF(I7&gt;H7,"NEVYHOVUJE","VYHOVUJE")," ")</f>
        <v xml:space="preserve"> </v>
      </c>
      <c r="L7" s="45" t="s">
        <v>62</v>
      </c>
      <c r="M7" s="46" t="s">
        <v>44</v>
      </c>
      <c r="N7" s="47" t="s">
        <v>45</v>
      </c>
      <c r="O7" s="45" t="s">
        <v>65</v>
      </c>
      <c r="P7" s="45" t="s">
        <v>66</v>
      </c>
      <c r="Q7" s="48">
        <v>14</v>
      </c>
      <c r="R7" s="49"/>
      <c r="S7" s="50" t="s">
        <v>13</v>
      </c>
      <c r="T7" s="36"/>
    </row>
    <row r="8" spans="1:20" ht="64.75" customHeight="1" x14ac:dyDescent="0.35">
      <c r="B8" s="51">
        <v>2</v>
      </c>
      <c r="C8" s="52" t="s">
        <v>76</v>
      </c>
      <c r="D8" s="53">
        <v>2</v>
      </c>
      <c r="E8" s="54" t="s">
        <v>24</v>
      </c>
      <c r="F8" s="55" t="s">
        <v>77</v>
      </c>
      <c r="G8" s="9">
        <f>D8*H8</f>
        <v>192</v>
      </c>
      <c r="H8" s="9">
        <v>96</v>
      </c>
      <c r="I8" s="123"/>
      <c r="J8" s="56">
        <f>D8*I8</f>
        <v>0</v>
      </c>
      <c r="K8" s="57" t="str">
        <f t="shared" si="0"/>
        <v xml:space="preserve"> </v>
      </c>
      <c r="L8" s="58"/>
      <c r="M8" s="59"/>
      <c r="N8" s="60"/>
      <c r="O8" s="60"/>
      <c r="P8" s="60"/>
      <c r="Q8" s="61"/>
      <c r="R8" s="58"/>
      <c r="S8" s="62" t="s">
        <v>17</v>
      </c>
      <c r="T8" s="36"/>
    </row>
    <row r="9" spans="1:20" ht="33.65" customHeight="1" x14ac:dyDescent="0.35">
      <c r="B9" s="51">
        <v>3</v>
      </c>
      <c r="C9" s="63" t="s">
        <v>25</v>
      </c>
      <c r="D9" s="53">
        <v>1</v>
      </c>
      <c r="E9" s="54" t="s">
        <v>24</v>
      </c>
      <c r="F9" s="64" t="s">
        <v>78</v>
      </c>
      <c r="G9" s="9">
        <f>D9*H9</f>
        <v>70</v>
      </c>
      <c r="H9" s="9">
        <v>70</v>
      </c>
      <c r="I9" s="123"/>
      <c r="J9" s="56">
        <f>D9*I9</f>
        <v>0</v>
      </c>
      <c r="K9" s="57" t="str">
        <f t="shared" si="0"/>
        <v xml:space="preserve"> </v>
      </c>
      <c r="L9" s="58"/>
      <c r="M9" s="59"/>
      <c r="N9" s="60"/>
      <c r="O9" s="60"/>
      <c r="P9" s="60"/>
      <c r="Q9" s="61"/>
      <c r="R9" s="58"/>
      <c r="S9" s="62" t="s">
        <v>19</v>
      </c>
      <c r="T9" s="36"/>
    </row>
    <row r="10" spans="1:20" ht="60" x14ac:dyDescent="0.35">
      <c r="B10" s="51">
        <v>4</v>
      </c>
      <c r="C10" s="63" t="s">
        <v>26</v>
      </c>
      <c r="D10" s="53">
        <v>3</v>
      </c>
      <c r="E10" s="54" t="s">
        <v>24</v>
      </c>
      <c r="F10" s="64" t="s">
        <v>27</v>
      </c>
      <c r="G10" s="9">
        <f>D10*H10</f>
        <v>114</v>
      </c>
      <c r="H10" s="9">
        <v>38</v>
      </c>
      <c r="I10" s="123"/>
      <c r="J10" s="56">
        <f>D10*I10</f>
        <v>0</v>
      </c>
      <c r="K10" s="57" t="str">
        <f t="shared" si="0"/>
        <v xml:space="preserve"> </v>
      </c>
      <c r="L10" s="58"/>
      <c r="M10" s="59"/>
      <c r="N10" s="60"/>
      <c r="O10" s="60"/>
      <c r="P10" s="60"/>
      <c r="Q10" s="61"/>
      <c r="R10" s="58"/>
      <c r="S10" s="62" t="s">
        <v>16</v>
      </c>
      <c r="T10" s="36"/>
    </row>
    <row r="11" spans="1:20" ht="46.75" customHeight="1" x14ac:dyDescent="0.35">
      <c r="B11" s="51">
        <v>5</v>
      </c>
      <c r="C11" s="63" t="s">
        <v>28</v>
      </c>
      <c r="D11" s="53">
        <v>5</v>
      </c>
      <c r="E11" s="54" t="s">
        <v>29</v>
      </c>
      <c r="F11" s="64" t="s">
        <v>30</v>
      </c>
      <c r="G11" s="9">
        <f>D11*H11</f>
        <v>165</v>
      </c>
      <c r="H11" s="9">
        <v>33</v>
      </c>
      <c r="I11" s="123"/>
      <c r="J11" s="56">
        <f>D11*I11</f>
        <v>0</v>
      </c>
      <c r="K11" s="57" t="str">
        <f t="shared" si="0"/>
        <v xml:space="preserve"> </v>
      </c>
      <c r="L11" s="58"/>
      <c r="M11" s="59"/>
      <c r="N11" s="60"/>
      <c r="O11" s="60"/>
      <c r="P11" s="60"/>
      <c r="Q11" s="61"/>
      <c r="R11" s="58"/>
      <c r="S11" s="62" t="s">
        <v>18</v>
      </c>
      <c r="T11" s="36"/>
    </row>
    <row r="12" spans="1:20" ht="40.75" customHeight="1" x14ac:dyDescent="0.35">
      <c r="B12" s="51">
        <v>6</v>
      </c>
      <c r="C12" s="63" t="s">
        <v>31</v>
      </c>
      <c r="D12" s="53">
        <v>1</v>
      </c>
      <c r="E12" s="54" t="s">
        <v>24</v>
      </c>
      <c r="F12" s="64" t="s">
        <v>32</v>
      </c>
      <c r="G12" s="9">
        <f>D12*H12</f>
        <v>70</v>
      </c>
      <c r="H12" s="9">
        <v>70</v>
      </c>
      <c r="I12" s="123"/>
      <c r="J12" s="56">
        <f>D12*I12</f>
        <v>0</v>
      </c>
      <c r="K12" s="57" t="str">
        <f t="shared" si="0"/>
        <v xml:space="preserve"> </v>
      </c>
      <c r="L12" s="58"/>
      <c r="M12" s="59"/>
      <c r="N12" s="60"/>
      <c r="O12" s="60"/>
      <c r="P12" s="60"/>
      <c r="Q12" s="61"/>
      <c r="R12" s="58"/>
      <c r="S12" s="62" t="s">
        <v>17</v>
      </c>
      <c r="T12" s="36"/>
    </row>
    <row r="13" spans="1:20" ht="19.25" customHeight="1" x14ac:dyDescent="0.35">
      <c r="B13" s="51">
        <v>7</v>
      </c>
      <c r="C13" s="63" t="s">
        <v>33</v>
      </c>
      <c r="D13" s="53">
        <v>1</v>
      </c>
      <c r="E13" s="54" t="s">
        <v>24</v>
      </c>
      <c r="F13" s="64" t="s">
        <v>34</v>
      </c>
      <c r="G13" s="9">
        <f>D13*H13</f>
        <v>20</v>
      </c>
      <c r="H13" s="9">
        <v>20</v>
      </c>
      <c r="I13" s="123"/>
      <c r="J13" s="56">
        <f>D13*I13</f>
        <v>0</v>
      </c>
      <c r="K13" s="57" t="str">
        <f t="shared" si="0"/>
        <v xml:space="preserve"> </v>
      </c>
      <c r="L13" s="58"/>
      <c r="M13" s="59"/>
      <c r="N13" s="60"/>
      <c r="O13" s="60"/>
      <c r="P13" s="60"/>
      <c r="Q13" s="61"/>
      <c r="R13" s="58"/>
      <c r="S13" s="62" t="s">
        <v>17</v>
      </c>
      <c r="T13" s="36"/>
    </row>
    <row r="14" spans="1:20" ht="19.25" customHeight="1" x14ac:dyDescent="0.35">
      <c r="B14" s="51">
        <v>8</v>
      </c>
      <c r="C14" s="63" t="s">
        <v>35</v>
      </c>
      <c r="D14" s="53">
        <v>1</v>
      </c>
      <c r="E14" s="54" t="s">
        <v>29</v>
      </c>
      <c r="F14" s="64" t="s">
        <v>36</v>
      </c>
      <c r="G14" s="9">
        <f>D14*H14</f>
        <v>300</v>
      </c>
      <c r="H14" s="9">
        <v>300</v>
      </c>
      <c r="I14" s="123"/>
      <c r="J14" s="56">
        <f>D14*I14</f>
        <v>0</v>
      </c>
      <c r="K14" s="57" t="str">
        <f t="shared" si="0"/>
        <v xml:space="preserve"> </v>
      </c>
      <c r="L14" s="58"/>
      <c r="M14" s="59"/>
      <c r="N14" s="60"/>
      <c r="O14" s="60"/>
      <c r="P14" s="60"/>
      <c r="Q14" s="61"/>
      <c r="R14" s="58"/>
      <c r="S14" s="62" t="s">
        <v>10</v>
      </c>
      <c r="T14" s="36"/>
    </row>
    <row r="15" spans="1:20" ht="19.25" customHeight="1" x14ac:dyDescent="0.35">
      <c r="B15" s="51">
        <v>9</v>
      </c>
      <c r="C15" s="63" t="s">
        <v>37</v>
      </c>
      <c r="D15" s="53">
        <v>15</v>
      </c>
      <c r="E15" s="65" t="s">
        <v>29</v>
      </c>
      <c r="F15" s="64" t="s">
        <v>38</v>
      </c>
      <c r="G15" s="9">
        <f>D15*H15</f>
        <v>245.99999999999997</v>
      </c>
      <c r="H15" s="9">
        <v>16.399999999999999</v>
      </c>
      <c r="I15" s="123"/>
      <c r="J15" s="56">
        <f>D15*I15</f>
        <v>0</v>
      </c>
      <c r="K15" s="57" t="str">
        <f t="shared" si="0"/>
        <v xml:space="preserve"> </v>
      </c>
      <c r="L15" s="58"/>
      <c r="M15" s="59"/>
      <c r="N15" s="60"/>
      <c r="O15" s="60"/>
      <c r="P15" s="60"/>
      <c r="Q15" s="61"/>
      <c r="R15" s="58"/>
      <c r="S15" s="62" t="s">
        <v>12</v>
      </c>
      <c r="T15" s="36"/>
    </row>
    <row r="16" spans="1:20" ht="19.25" customHeight="1" x14ac:dyDescent="0.35">
      <c r="B16" s="51">
        <v>10</v>
      </c>
      <c r="C16" s="63" t="s">
        <v>39</v>
      </c>
      <c r="D16" s="53">
        <v>20</v>
      </c>
      <c r="E16" s="65" t="s">
        <v>29</v>
      </c>
      <c r="F16" s="64" t="s">
        <v>40</v>
      </c>
      <c r="G16" s="9">
        <f>D16*H16</f>
        <v>300</v>
      </c>
      <c r="H16" s="9">
        <v>15</v>
      </c>
      <c r="I16" s="123"/>
      <c r="J16" s="56">
        <f>D16*I16</f>
        <v>0</v>
      </c>
      <c r="K16" s="57" t="str">
        <f t="shared" si="0"/>
        <v xml:space="preserve"> </v>
      </c>
      <c r="L16" s="58"/>
      <c r="M16" s="59"/>
      <c r="N16" s="60"/>
      <c r="O16" s="60"/>
      <c r="P16" s="60"/>
      <c r="Q16" s="61"/>
      <c r="R16" s="58"/>
      <c r="S16" s="62" t="s">
        <v>12</v>
      </c>
      <c r="T16" s="36"/>
    </row>
    <row r="17" spans="2:20" ht="19.25" customHeight="1" x14ac:dyDescent="0.35">
      <c r="B17" s="51">
        <v>11</v>
      </c>
      <c r="C17" s="63" t="s">
        <v>41</v>
      </c>
      <c r="D17" s="53">
        <v>30</v>
      </c>
      <c r="E17" s="54" t="s">
        <v>24</v>
      </c>
      <c r="F17" s="64" t="s">
        <v>42</v>
      </c>
      <c r="G17" s="9">
        <f>D17*H17</f>
        <v>210</v>
      </c>
      <c r="H17" s="9">
        <v>7</v>
      </c>
      <c r="I17" s="123"/>
      <c r="J17" s="56">
        <f>D17*I17</f>
        <v>0</v>
      </c>
      <c r="K17" s="57" t="str">
        <f t="shared" si="0"/>
        <v xml:space="preserve"> </v>
      </c>
      <c r="L17" s="58"/>
      <c r="M17" s="59"/>
      <c r="N17" s="60"/>
      <c r="O17" s="60"/>
      <c r="P17" s="60"/>
      <c r="Q17" s="61"/>
      <c r="R17" s="58"/>
      <c r="S17" s="66" t="s">
        <v>15</v>
      </c>
      <c r="T17" s="36"/>
    </row>
    <row r="18" spans="2:20" ht="29.4" customHeight="1" thickBot="1" x14ac:dyDescent="0.4">
      <c r="B18" s="67">
        <v>12</v>
      </c>
      <c r="C18" s="68" t="s">
        <v>43</v>
      </c>
      <c r="D18" s="69">
        <v>6</v>
      </c>
      <c r="E18" s="70" t="s">
        <v>29</v>
      </c>
      <c r="F18" s="71" t="s">
        <v>79</v>
      </c>
      <c r="G18" s="72">
        <f>D18*H18</f>
        <v>60</v>
      </c>
      <c r="H18" s="10">
        <v>10</v>
      </c>
      <c r="I18" s="124"/>
      <c r="J18" s="73">
        <f>D18*I18</f>
        <v>0</v>
      </c>
      <c r="K18" s="74" t="str">
        <f t="shared" si="0"/>
        <v xml:space="preserve"> </v>
      </c>
      <c r="L18" s="75"/>
      <c r="M18" s="76"/>
      <c r="N18" s="77"/>
      <c r="O18" s="77"/>
      <c r="P18" s="77"/>
      <c r="Q18" s="78"/>
      <c r="R18" s="75"/>
      <c r="S18" s="79" t="s">
        <v>17</v>
      </c>
      <c r="T18" s="36"/>
    </row>
    <row r="19" spans="2:20" ht="51.65" customHeight="1" thickTop="1" x14ac:dyDescent="0.35">
      <c r="B19" s="80">
        <v>13</v>
      </c>
      <c r="C19" s="81" t="s">
        <v>20</v>
      </c>
      <c r="D19" s="40">
        <v>120</v>
      </c>
      <c r="E19" s="82" t="s">
        <v>29</v>
      </c>
      <c r="F19" s="83" t="s">
        <v>46</v>
      </c>
      <c r="G19" s="8">
        <f>D19*H19</f>
        <v>1920</v>
      </c>
      <c r="H19" s="84">
        <v>16</v>
      </c>
      <c r="I19" s="122"/>
      <c r="J19" s="43">
        <f>D19*I19</f>
        <v>0</v>
      </c>
      <c r="K19" s="44" t="str">
        <f t="shared" si="0"/>
        <v xml:space="preserve"> </v>
      </c>
      <c r="L19" s="45" t="s">
        <v>62</v>
      </c>
      <c r="M19" s="47" t="s">
        <v>75</v>
      </c>
      <c r="N19" s="85"/>
      <c r="O19" s="45" t="s">
        <v>71</v>
      </c>
      <c r="P19" s="45" t="s">
        <v>72</v>
      </c>
      <c r="Q19" s="86">
        <v>14</v>
      </c>
      <c r="R19" s="85"/>
      <c r="S19" s="87" t="s">
        <v>13</v>
      </c>
      <c r="T19" s="36"/>
    </row>
    <row r="20" spans="2:20" ht="69.650000000000006" customHeight="1" x14ac:dyDescent="0.35">
      <c r="B20" s="51">
        <v>14</v>
      </c>
      <c r="C20" s="88" t="s">
        <v>23</v>
      </c>
      <c r="D20" s="53">
        <v>2</v>
      </c>
      <c r="E20" s="82" t="s">
        <v>24</v>
      </c>
      <c r="F20" s="89" t="s">
        <v>80</v>
      </c>
      <c r="G20" s="9">
        <f>D20*H20</f>
        <v>192</v>
      </c>
      <c r="H20" s="90">
        <v>96</v>
      </c>
      <c r="I20" s="123"/>
      <c r="J20" s="56">
        <f>D20*I20</f>
        <v>0</v>
      </c>
      <c r="K20" s="57" t="str">
        <f t="shared" si="0"/>
        <v xml:space="preserve"> </v>
      </c>
      <c r="L20" s="91"/>
      <c r="M20" s="60"/>
      <c r="N20" s="91"/>
      <c r="O20" s="91"/>
      <c r="P20" s="91"/>
      <c r="Q20" s="92"/>
      <c r="R20" s="91"/>
      <c r="S20" s="93" t="s">
        <v>17</v>
      </c>
      <c r="T20" s="36"/>
    </row>
    <row r="21" spans="2:20" ht="39.65" customHeight="1" x14ac:dyDescent="0.35">
      <c r="B21" s="51">
        <v>15</v>
      </c>
      <c r="C21" s="94" t="s">
        <v>81</v>
      </c>
      <c r="D21" s="53">
        <v>2</v>
      </c>
      <c r="E21" s="82" t="s">
        <v>24</v>
      </c>
      <c r="F21" s="89" t="s">
        <v>82</v>
      </c>
      <c r="G21" s="9">
        <f>D21*H21</f>
        <v>100</v>
      </c>
      <c r="H21" s="90">
        <v>50</v>
      </c>
      <c r="I21" s="123"/>
      <c r="J21" s="56">
        <f>D21*I21</f>
        <v>0</v>
      </c>
      <c r="K21" s="57" t="str">
        <f t="shared" si="0"/>
        <v xml:space="preserve"> </v>
      </c>
      <c r="L21" s="91"/>
      <c r="M21" s="60"/>
      <c r="N21" s="91"/>
      <c r="O21" s="91"/>
      <c r="P21" s="91"/>
      <c r="Q21" s="92"/>
      <c r="R21" s="91"/>
      <c r="S21" s="93" t="s">
        <v>17</v>
      </c>
      <c r="T21" s="36"/>
    </row>
    <row r="22" spans="2:20" ht="40.25" customHeight="1" x14ac:dyDescent="0.35">
      <c r="B22" s="51">
        <v>16</v>
      </c>
      <c r="C22" s="88" t="s">
        <v>47</v>
      </c>
      <c r="D22" s="53">
        <v>1</v>
      </c>
      <c r="E22" s="82" t="s">
        <v>24</v>
      </c>
      <c r="F22" s="89" t="s">
        <v>83</v>
      </c>
      <c r="G22" s="9">
        <f>D22*H22</f>
        <v>30</v>
      </c>
      <c r="H22" s="90">
        <v>30</v>
      </c>
      <c r="I22" s="123"/>
      <c r="J22" s="56">
        <f>D22*I22</f>
        <v>0</v>
      </c>
      <c r="K22" s="57" t="str">
        <f t="shared" si="0"/>
        <v xml:space="preserve"> </v>
      </c>
      <c r="L22" s="91"/>
      <c r="M22" s="60"/>
      <c r="N22" s="91"/>
      <c r="O22" s="91"/>
      <c r="P22" s="91"/>
      <c r="Q22" s="92"/>
      <c r="R22" s="91"/>
      <c r="S22" s="95" t="s">
        <v>17</v>
      </c>
      <c r="T22" s="36"/>
    </row>
    <row r="23" spans="2:20" ht="21.65" customHeight="1" x14ac:dyDescent="0.35">
      <c r="B23" s="51">
        <v>17</v>
      </c>
      <c r="C23" s="88" t="s">
        <v>48</v>
      </c>
      <c r="D23" s="53">
        <v>2</v>
      </c>
      <c r="E23" s="82" t="s">
        <v>24</v>
      </c>
      <c r="F23" s="89" t="s">
        <v>84</v>
      </c>
      <c r="G23" s="9">
        <f>D23*H23</f>
        <v>92</v>
      </c>
      <c r="H23" s="90">
        <v>46</v>
      </c>
      <c r="I23" s="123"/>
      <c r="J23" s="56">
        <f>D23*I23</f>
        <v>0</v>
      </c>
      <c r="K23" s="57" t="str">
        <f t="shared" si="0"/>
        <v xml:space="preserve"> </v>
      </c>
      <c r="L23" s="91"/>
      <c r="M23" s="60"/>
      <c r="N23" s="91"/>
      <c r="O23" s="91"/>
      <c r="P23" s="91"/>
      <c r="Q23" s="92"/>
      <c r="R23" s="91"/>
      <c r="S23" s="95" t="s">
        <v>14</v>
      </c>
      <c r="T23" s="36"/>
    </row>
    <row r="24" spans="2:20" ht="21.65" customHeight="1" x14ac:dyDescent="0.35">
      <c r="B24" s="51">
        <v>18</v>
      </c>
      <c r="C24" s="88" t="s">
        <v>43</v>
      </c>
      <c r="D24" s="53">
        <v>1</v>
      </c>
      <c r="E24" s="82" t="s">
        <v>29</v>
      </c>
      <c r="F24" s="89" t="s">
        <v>85</v>
      </c>
      <c r="G24" s="9">
        <f>D24*H24</f>
        <v>10</v>
      </c>
      <c r="H24" s="90">
        <v>10</v>
      </c>
      <c r="I24" s="123"/>
      <c r="J24" s="56">
        <f>D24*I24</f>
        <v>0</v>
      </c>
      <c r="K24" s="57" t="str">
        <f t="shared" si="0"/>
        <v xml:space="preserve"> </v>
      </c>
      <c r="L24" s="91"/>
      <c r="M24" s="60"/>
      <c r="N24" s="91"/>
      <c r="O24" s="91"/>
      <c r="P24" s="91"/>
      <c r="Q24" s="92"/>
      <c r="R24" s="91"/>
      <c r="S24" s="95" t="s">
        <v>17</v>
      </c>
      <c r="T24" s="36"/>
    </row>
    <row r="25" spans="2:20" ht="28.75" customHeight="1" thickBot="1" x14ac:dyDescent="0.4">
      <c r="B25" s="67">
        <v>19</v>
      </c>
      <c r="C25" s="96" t="s">
        <v>41</v>
      </c>
      <c r="D25" s="69">
        <v>5</v>
      </c>
      <c r="E25" s="97" t="s">
        <v>24</v>
      </c>
      <c r="F25" s="98" t="s">
        <v>42</v>
      </c>
      <c r="G25" s="10">
        <f>D25*H25</f>
        <v>35</v>
      </c>
      <c r="H25" s="99">
        <v>7</v>
      </c>
      <c r="I25" s="125"/>
      <c r="J25" s="73">
        <f>D25*I25</f>
        <v>0</v>
      </c>
      <c r="K25" s="100" t="str">
        <f t="shared" si="0"/>
        <v xml:space="preserve"> </v>
      </c>
      <c r="L25" s="101"/>
      <c r="M25" s="77"/>
      <c r="N25" s="101"/>
      <c r="O25" s="101"/>
      <c r="P25" s="101"/>
      <c r="Q25" s="102"/>
      <c r="R25" s="101"/>
      <c r="S25" s="103" t="s">
        <v>15</v>
      </c>
      <c r="T25" s="36"/>
    </row>
    <row r="26" spans="2:20" ht="52.25" customHeight="1" thickTop="1" x14ac:dyDescent="0.35">
      <c r="B26" s="80">
        <v>20</v>
      </c>
      <c r="C26" s="39" t="s">
        <v>20</v>
      </c>
      <c r="D26" s="40">
        <v>40</v>
      </c>
      <c r="E26" s="41" t="s">
        <v>21</v>
      </c>
      <c r="F26" s="42" t="s">
        <v>22</v>
      </c>
      <c r="G26" s="8">
        <f>D26*H26</f>
        <v>640</v>
      </c>
      <c r="H26" s="8">
        <v>16</v>
      </c>
      <c r="I26" s="126"/>
      <c r="J26" s="104">
        <f>D26*I26</f>
        <v>0</v>
      </c>
      <c r="K26" s="44" t="str">
        <f t="shared" si="0"/>
        <v xml:space="preserve"> </v>
      </c>
      <c r="L26" s="45" t="s">
        <v>62</v>
      </c>
      <c r="M26" s="46" t="s">
        <v>75</v>
      </c>
      <c r="N26" s="85"/>
      <c r="O26" s="45" t="s">
        <v>73</v>
      </c>
      <c r="P26" s="45" t="s">
        <v>74</v>
      </c>
      <c r="Q26" s="86">
        <v>14</v>
      </c>
      <c r="R26" s="85"/>
      <c r="S26" s="87" t="s">
        <v>13</v>
      </c>
      <c r="T26" s="36"/>
    </row>
    <row r="27" spans="2:20" ht="37.75" customHeight="1" x14ac:dyDescent="0.35">
      <c r="B27" s="51">
        <v>21</v>
      </c>
      <c r="C27" s="63" t="s">
        <v>49</v>
      </c>
      <c r="D27" s="53">
        <v>10</v>
      </c>
      <c r="E27" s="54" t="s">
        <v>24</v>
      </c>
      <c r="F27" s="64" t="s">
        <v>50</v>
      </c>
      <c r="G27" s="9">
        <f>D27*H27</f>
        <v>300</v>
      </c>
      <c r="H27" s="9">
        <v>30</v>
      </c>
      <c r="I27" s="123"/>
      <c r="J27" s="56">
        <f>D27*I27</f>
        <v>0</v>
      </c>
      <c r="K27" s="57" t="str">
        <f t="shared" si="0"/>
        <v xml:space="preserve"> </v>
      </c>
      <c r="L27" s="91"/>
      <c r="M27" s="59"/>
      <c r="N27" s="91"/>
      <c r="O27" s="91"/>
      <c r="P27" s="91"/>
      <c r="Q27" s="92"/>
      <c r="R27" s="91"/>
      <c r="S27" s="95" t="s">
        <v>18</v>
      </c>
      <c r="T27" s="36"/>
    </row>
    <row r="28" spans="2:20" ht="29" x14ac:dyDescent="0.35">
      <c r="B28" s="51">
        <v>22</v>
      </c>
      <c r="C28" s="63" t="s">
        <v>51</v>
      </c>
      <c r="D28" s="53">
        <v>2</v>
      </c>
      <c r="E28" s="54" t="s">
        <v>52</v>
      </c>
      <c r="F28" s="64" t="s">
        <v>53</v>
      </c>
      <c r="G28" s="9">
        <f>D28*H28</f>
        <v>480</v>
      </c>
      <c r="H28" s="9">
        <v>240</v>
      </c>
      <c r="I28" s="123"/>
      <c r="J28" s="56">
        <f>D28*I28</f>
        <v>0</v>
      </c>
      <c r="K28" s="57" t="str">
        <f t="shared" si="0"/>
        <v xml:space="preserve"> </v>
      </c>
      <c r="L28" s="91"/>
      <c r="M28" s="59"/>
      <c r="N28" s="91"/>
      <c r="O28" s="91"/>
      <c r="P28" s="91"/>
      <c r="Q28" s="92"/>
      <c r="R28" s="91"/>
      <c r="S28" s="95" t="s">
        <v>11</v>
      </c>
      <c r="T28" s="36"/>
    </row>
    <row r="29" spans="2:20" ht="24" customHeight="1" x14ac:dyDescent="0.35">
      <c r="B29" s="51">
        <v>23</v>
      </c>
      <c r="C29" s="63" t="s">
        <v>39</v>
      </c>
      <c r="D29" s="53">
        <v>10</v>
      </c>
      <c r="E29" s="65" t="s">
        <v>29</v>
      </c>
      <c r="F29" s="64" t="s">
        <v>40</v>
      </c>
      <c r="G29" s="9">
        <f>D29*H29</f>
        <v>150</v>
      </c>
      <c r="H29" s="9">
        <v>15</v>
      </c>
      <c r="I29" s="123"/>
      <c r="J29" s="56">
        <f>D29*I29</f>
        <v>0</v>
      </c>
      <c r="K29" s="57" t="str">
        <f t="shared" si="0"/>
        <v xml:space="preserve"> </v>
      </c>
      <c r="L29" s="91"/>
      <c r="M29" s="59"/>
      <c r="N29" s="91"/>
      <c r="O29" s="91"/>
      <c r="P29" s="91"/>
      <c r="Q29" s="92"/>
      <c r="R29" s="91"/>
      <c r="S29" s="95" t="s">
        <v>12</v>
      </c>
      <c r="T29" s="36"/>
    </row>
    <row r="30" spans="2:20" ht="24" customHeight="1" x14ac:dyDescent="0.35">
      <c r="B30" s="51">
        <v>24</v>
      </c>
      <c r="C30" s="63" t="s">
        <v>41</v>
      </c>
      <c r="D30" s="53">
        <v>50</v>
      </c>
      <c r="E30" s="54" t="s">
        <v>24</v>
      </c>
      <c r="F30" s="64" t="s">
        <v>42</v>
      </c>
      <c r="G30" s="9">
        <f>D30*H30</f>
        <v>350</v>
      </c>
      <c r="H30" s="9">
        <v>7</v>
      </c>
      <c r="I30" s="123"/>
      <c r="J30" s="56">
        <f>D30*I30</f>
        <v>0</v>
      </c>
      <c r="K30" s="57" t="str">
        <f t="shared" si="0"/>
        <v xml:space="preserve"> </v>
      </c>
      <c r="L30" s="91"/>
      <c r="M30" s="59"/>
      <c r="N30" s="91"/>
      <c r="O30" s="91"/>
      <c r="P30" s="91"/>
      <c r="Q30" s="92"/>
      <c r="R30" s="91"/>
      <c r="S30" s="95" t="s">
        <v>15</v>
      </c>
      <c r="T30" s="36"/>
    </row>
    <row r="31" spans="2:20" ht="24" customHeight="1" thickBot="1" x14ac:dyDescent="0.4">
      <c r="B31" s="67">
        <v>25</v>
      </c>
      <c r="C31" s="68" t="s">
        <v>43</v>
      </c>
      <c r="D31" s="69">
        <v>10</v>
      </c>
      <c r="E31" s="70" t="s">
        <v>29</v>
      </c>
      <c r="F31" s="71" t="s">
        <v>79</v>
      </c>
      <c r="G31" s="10">
        <f>D31*H31</f>
        <v>100</v>
      </c>
      <c r="H31" s="10">
        <v>10</v>
      </c>
      <c r="I31" s="125"/>
      <c r="J31" s="73">
        <f>D31*I31</f>
        <v>0</v>
      </c>
      <c r="K31" s="100" t="str">
        <f t="shared" si="0"/>
        <v xml:space="preserve"> </v>
      </c>
      <c r="L31" s="101"/>
      <c r="M31" s="76"/>
      <c r="N31" s="101"/>
      <c r="O31" s="101"/>
      <c r="P31" s="101"/>
      <c r="Q31" s="102"/>
      <c r="R31" s="101"/>
      <c r="S31" s="103" t="s">
        <v>17</v>
      </c>
      <c r="T31" s="36"/>
    </row>
    <row r="32" spans="2:20" ht="13.5" customHeight="1" thickTop="1" thickBot="1" x14ac:dyDescent="0.4">
      <c r="C32" s="11"/>
      <c r="D32" s="11"/>
      <c r="E32" s="11"/>
      <c r="F32" s="11"/>
      <c r="G32" s="11"/>
      <c r="J32" s="105"/>
    </row>
    <row r="33" spans="2:19" ht="60.75" customHeight="1" thickTop="1" thickBot="1" x14ac:dyDescent="0.4">
      <c r="B33" s="106" t="s">
        <v>7</v>
      </c>
      <c r="C33" s="107"/>
      <c r="D33" s="107"/>
      <c r="E33" s="107"/>
      <c r="F33" s="107"/>
      <c r="G33" s="108"/>
      <c r="H33" s="109" t="s">
        <v>8</v>
      </c>
      <c r="I33" s="110" t="s">
        <v>9</v>
      </c>
      <c r="J33" s="111"/>
      <c r="K33" s="112"/>
      <c r="L33" s="28"/>
      <c r="M33" s="28"/>
      <c r="N33" s="28"/>
      <c r="O33" s="28"/>
      <c r="P33" s="28"/>
      <c r="Q33" s="28"/>
      <c r="R33" s="28"/>
      <c r="S33" s="113"/>
    </row>
    <row r="34" spans="2:19" ht="33" customHeight="1" thickTop="1" thickBot="1" x14ac:dyDescent="0.4">
      <c r="B34" s="114" t="s">
        <v>58</v>
      </c>
      <c r="C34" s="114"/>
      <c r="D34" s="114"/>
      <c r="E34" s="114"/>
      <c r="F34" s="114"/>
      <c r="G34" s="115"/>
      <c r="H34" s="116">
        <f>SUM(G7:G31)</f>
        <v>14146</v>
      </c>
      <c r="I34" s="117">
        <f>SUM(J7:J31)</f>
        <v>0</v>
      </c>
      <c r="J34" s="118"/>
      <c r="K34" s="119"/>
    </row>
    <row r="35" spans="2:19" ht="14.25" customHeight="1" thickTop="1" x14ac:dyDescent="0.35"/>
    <row r="36" spans="2:19" ht="14.25" customHeight="1" x14ac:dyDescent="0.35"/>
    <row r="37" spans="2:19" ht="14.25" customHeight="1" x14ac:dyDescent="0.35"/>
    <row r="38" spans="2:19" ht="14.25" customHeight="1" x14ac:dyDescent="0.35"/>
    <row r="39" spans="2:19" ht="14.25" customHeight="1" x14ac:dyDescent="0.35"/>
    <row r="40" spans="2:19" ht="14.25" customHeight="1" x14ac:dyDescent="0.35"/>
    <row r="41" spans="2:19" ht="14.25" customHeight="1" x14ac:dyDescent="0.35"/>
    <row r="42" spans="2:19" ht="14.25" customHeight="1" x14ac:dyDescent="0.35"/>
    <row r="43" spans="2:19" ht="14.25" customHeight="1" x14ac:dyDescent="0.35"/>
    <row r="44" spans="2:19" ht="14.25" customHeight="1" x14ac:dyDescent="0.35"/>
    <row r="45" spans="2:19" ht="14.25" customHeight="1" x14ac:dyDescent="0.35"/>
    <row r="46" spans="2:19" ht="14.25" customHeight="1" x14ac:dyDescent="0.35"/>
    <row r="47" spans="2:19" ht="14.25" customHeight="1" x14ac:dyDescent="0.35"/>
    <row r="48" spans="2:19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</sheetData>
  <sheetProtection algorithmName="SHA-512" hashValue="+hmewhQu9CKn3d/N/yjX6WCZJ/4PU4EmEVx1T6oCjCeBdh+ImFG8fzKdwnCX1d8a/pYuztSbYUTaVqomE+3vDw==" saltValue="xHTLFRxyO2qvC3VUEIgHOg==" spinCount="100000" sheet="1" objects="1" scenarios="1" selectLockedCells="1"/>
  <mergeCells count="29">
    <mergeCell ref="R7:R18"/>
    <mergeCell ref="Q7:Q18"/>
    <mergeCell ref="N7:N18"/>
    <mergeCell ref="O7:O18"/>
    <mergeCell ref="P7:P18"/>
    <mergeCell ref="B34:F34"/>
    <mergeCell ref="I34:K34"/>
    <mergeCell ref="M7:M18"/>
    <mergeCell ref="L7:L18"/>
    <mergeCell ref="L19:L25"/>
    <mergeCell ref="P19:P25"/>
    <mergeCell ref="Q19:Q25"/>
    <mergeCell ref="R19:R25"/>
    <mergeCell ref="B1:D1"/>
    <mergeCell ref="B33:F33"/>
    <mergeCell ref="I33:K33"/>
    <mergeCell ref="B3:C4"/>
    <mergeCell ref="D3:E4"/>
    <mergeCell ref="F3:H4"/>
    <mergeCell ref="L26:L31"/>
    <mergeCell ref="M26:M31"/>
    <mergeCell ref="N26:N31"/>
    <mergeCell ref="O26:O31"/>
    <mergeCell ref="P26:P31"/>
    <mergeCell ref="Q26:Q31"/>
    <mergeCell ref="R26:R31"/>
    <mergeCell ref="N19:N25"/>
    <mergeCell ref="M19:M25"/>
    <mergeCell ref="O19:O25"/>
  </mergeCells>
  <conditionalFormatting sqref="B7:B31">
    <cfRule type="containsBlanks" dxfId="45" priority="70">
      <formula>LEN(TRIM(B7))=0</formula>
    </cfRule>
  </conditionalFormatting>
  <conditionalFormatting sqref="B7:B31">
    <cfRule type="cellIs" dxfId="44" priority="65" operator="greaterThanOrEqual">
      <formula>1</formula>
    </cfRule>
  </conditionalFormatting>
  <conditionalFormatting sqref="K7:K18">
    <cfRule type="cellIs" dxfId="43" priority="62" operator="equal">
      <formula>"VYHOVUJE"</formula>
    </cfRule>
  </conditionalFormatting>
  <conditionalFormatting sqref="K7:K18">
    <cfRule type="cellIs" dxfId="42" priority="61" operator="equal">
      <formula>"NEVYHOVUJE"</formula>
    </cfRule>
  </conditionalFormatting>
  <conditionalFormatting sqref="I7">
    <cfRule type="containsBlanks" dxfId="31" priority="32">
      <formula>LEN(TRIM(I7))=0</formula>
    </cfRule>
  </conditionalFormatting>
  <conditionalFormatting sqref="I7">
    <cfRule type="notContainsBlanks" dxfId="30" priority="31">
      <formula>LEN(TRIM(I7))&gt;0</formula>
    </cfRule>
  </conditionalFormatting>
  <conditionalFormatting sqref="I7:I31">
    <cfRule type="notContainsBlanks" dxfId="29" priority="30">
      <formula>LEN(TRIM(I7))&gt;0</formula>
    </cfRule>
  </conditionalFormatting>
  <conditionalFormatting sqref="I8:I18">
    <cfRule type="containsBlanks" dxfId="28" priority="29">
      <formula>LEN(TRIM(I8))=0</formula>
    </cfRule>
  </conditionalFormatting>
  <conditionalFormatting sqref="I8:I18">
    <cfRule type="notContainsBlanks" dxfId="27" priority="28">
      <formula>LEN(TRIM(I8))&gt;0</formula>
    </cfRule>
  </conditionalFormatting>
  <conditionalFormatting sqref="I8:I18">
    <cfRule type="notContainsBlanks" dxfId="26" priority="27">
      <formula>LEN(TRIM(I8))&gt;0</formula>
    </cfRule>
  </conditionalFormatting>
  <conditionalFormatting sqref="D7:D18">
    <cfRule type="containsBlanks" dxfId="25" priority="26">
      <formula>LEN(TRIM(D7))=0</formula>
    </cfRule>
  </conditionalFormatting>
  <conditionalFormatting sqref="D19:D25">
    <cfRule type="containsBlanks" dxfId="24" priority="25">
      <formula>LEN(TRIM(D19))=0</formula>
    </cfRule>
  </conditionalFormatting>
  <conditionalFormatting sqref="K19:K25">
    <cfRule type="cellIs" dxfId="18" priority="19" operator="equal">
      <formula>"VYHOVUJE"</formula>
    </cfRule>
  </conditionalFormatting>
  <conditionalFormatting sqref="K19:K25">
    <cfRule type="cellIs" dxfId="17" priority="18" operator="equal">
      <formula>"NEVYHOVUJE"</formula>
    </cfRule>
  </conditionalFormatting>
  <conditionalFormatting sqref="I20:I25">
    <cfRule type="containsBlanks" dxfId="16" priority="17">
      <formula>LEN(TRIM(I20))=0</formula>
    </cfRule>
  </conditionalFormatting>
  <conditionalFormatting sqref="I20:I25">
    <cfRule type="notContainsBlanks" dxfId="15" priority="16">
      <formula>LEN(TRIM(I20))&gt;0</formula>
    </cfRule>
  </conditionalFormatting>
  <conditionalFormatting sqref="I20:I25">
    <cfRule type="notContainsBlanks" dxfId="14" priority="15">
      <formula>LEN(TRIM(I20))&gt;0</formula>
    </cfRule>
  </conditionalFormatting>
  <conditionalFormatting sqref="I19">
    <cfRule type="containsBlanks" dxfId="13" priority="14">
      <formula>LEN(TRIM(I19))=0</formula>
    </cfRule>
  </conditionalFormatting>
  <conditionalFormatting sqref="I19">
    <cfRule type="notContainsBlanks" dxfId="12" priority="13">
      <formula>LEN(TRIM(I19))&gt;0</formula>
    </cfRule>
  </conditionalFormatting>
  <conditionalFormatting sqref="I19">
    <cfRule type="notContainsBlanks" dxfId="11" priority="12">
      <formula>LEN(TRIM(I19))&gt;0</formula>
    </cfRule>
  </conditionalFormatting>
  <conditionalFormatting sqref="D26:D31">
    <cfRule type="containsBlanks" dxfId="10" priority="11">
      <formula>LEN(TRIM(D26))=0</formula>
    </cfRule>
  </conditionalFormatting>
  <conditionalFormatting sqref="K26:K31">
    <cfRule type="cellIs" dxfId="9" priority="10" operator="equal">
      <formula>"VYHOVUJE"</formula>
    </cfRule>
  </conditionalFormatting>
  <conditionalFormatting sqref="K26:K31">
    <cfRule type="cellIs" dxfId="8" priority="9" operator="equal">
      <formula>"NEVYHOVUJE"</formula>
    </cfRule>
  </conditionalFormatting>
  <conditionalFormatting sqref="I27:I31">
    <cfRule type="containsBlanks" dxfId="7" priority="8">
      <formula>LEN(TRIM(I27))=0</formula>
    </cfRule>
  </conditionalFormatting>
  <conditionalFormatting sqref="I27:I31">
    <cfRule type="notContainsBlanks" dxfId="5" priority="6">
      <formula>LEN(TRIM(I27))&gt;0</formula>
    </cfRule>
  </conditionalFormatting>
  <conditionalFormatting sqref="I27:I31">
    <cfRule type="notContainsBlanks" dxfId="4" priority="5">
      <formula>LEN(TRIM(I27))&gt;0</formula>
    </cfRule>
  </conditionalFormatting>
  <conditionalFormatting sqref="I26">
    <cfRule type="containsBlanks" dxfId="2" priority="3">
      <formula>LEN(TRIM(I26))=0</formula>
    </cfRule>
  </conditionalFormatting>
  <conditionalFormatting sqref="I26">
    <cfRule type="notContainsBlanks" dxfId="1" priority="2">
      <formula>LEN(TRIM(I26))&gt;0</formula>
    </cfRule>
  </conditionalFormatting>
  <conditionalFormatting sqref="I26">
    <cfRule type="notContainsBlanks" dxfId="0" priority="1">
      <formula>LEN(TRIM(I26))&gt;0</formula>
    </cfRule>
  </conditionalFormatting>
  <dataValidations count="2">
    <dataValidation type="list" showInputMessage="1" showErrorMessage="1" sqref="E19:E25" xr:uid="{A1CAE05E-3702-4A33-B24B-1E22C7F0E481}">
      <formula1>"ks,balení,sada,litr,kg,pár,role,karton,"</formula1>
    </dataValidation>
    <dataValidation type="list" showInputMessage="1" showErrorMessage="1" sqref="M7 M19 M26" xr:uid="{1D6BB922-C248-41F3-8B1E-F00CADE9E004}">
      <formula1>"ANO,NE"</formula1>
    </dataValidation>
  </dataValidations>
  <pageMargins left="0.11" right="0.04" top="0" bottom="0.06" header="0.08" footer="0"/>
  <pageSetup paperSize="9" scale="48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25F15F0-F738-4B3F-897C-04E7FB382BCA}">
          <x14:formula1>
            <xm:f>'[DNS 001 - Štětková.xlsx]CPV'!#REF!</xm:f>
          </x14:formula1>
          <xm:sqref>S7:S18</xm:sqref>
        </x14:dataValidation>
        <x14:dataValidation type="list" allowBlank="1" showInputMessage="1" showErrorMessage="1" xr:uid="{32668E03-000D-4F7E-A43C-03F8CB8811C1}">
          <x14:formula1>
            <xm:f>'D:\USERS\mjindrov\Desktop\[Kopie - Čistící a hygienické potřeby II. (2021) - katalog zboží 1-2 počítá.xlsx]CPV'!#REF!</xm:f>
          </x14:formula1>
          <xm:sqref>S19:S25</xm:sqref>
        </x14:dataValidation>
        <x14:dataValidation type="list" allowBlank="1" showInputMessage="1" showErrorMessage="1" xr:uid="{36BB075E-1F42-4B56-8602-327BD61737A9}">
          <x14:formula1>
            <xm:f>'[DNS 001 - Jindrová.xlsx]CPV'!#REF!</xm:f>
          </x14:formula1>
          <xm:sqref>S26:S31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2021-02-09T12:13:39Z</cp:lastPrinted>
  <dcterms:created xsi:type="dcterms:W3CDTF">2014-03-05T12:43:32Z</dcterms:created>
  <dcterms:modified xsi:type="dcterms:W3CDTF">2021-02-09T14:06:18Z</dcterms:modified>
</cp:coreProperties>
</file>