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R10" i="1" l="1"/>
  <c r="Q10" i="1"/>
  <c r="N10" i="1"/>
  <c r="R9" i="1"/>
  <c r="Q9" i="1"/>
  <c r="N9" i="1"/>
  <c r="R7" i="1"/>
  <c r="Q7" i="1"/>
  <c r="N7" i="1"/>
  <c r="O13" i="1" l="1"/>
  <c r="P13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<sst xmlns="http://schemas.openxmlformats.org/spreadsheetml/2006/main" count="44" uniqueCount="41">
  <si>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</si>
  <si>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</si>
  <si>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</si>
  <si>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</si>
  <si>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</si>
  <si>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</si>
  <si>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</si>
  <si>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</si>
  <si>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</si>
  <si>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</si>
  <si>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</si>
  <si>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</si>
  <si>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</si>
  <si>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</si>
  <si>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32223000-2 - Přístroje pro přenos obrazu</t>
  </si>
  <si>
    <t xml:space="preserve">32240000-7 - Televizní kamery </t>
  </si>
  <si>
    <t>32351000-8 - Příslušenství pro zvuková a video zařízení</t>
  </si>
  <si>
    <t>Příloha č. 2 Kupní smlouvy - technická specifikace
Audiovizuální technika (II.) 002-2021</t>
  </si>
  <si>
    <t>PTZ kamera s příslušenstvím</t>
  </si>
  <si>
    <t>ks</t>
  </si>
  <si>
    <t>Streamovací procesor</t>
  </si>
  <si>
    <t>Instalace a kabeláž, lišty, včetně výjezdu pro doladění systému</t>
  </si>
  <si>
    <t>Název</t>
  </si>
  <si>
    <t>Měrná jednotka [MJ]</t>
  </si>
  <si>
    <t>Popis</t>
  </si>
  <si>
    <t xml:space="preserve">Fakturace </t>
  </si>
  <si>
    <t>H.264 streamovací procesor.
Dva kanály ve vysokém rozlišení, které lze kombinovat pomocí definovaného layoutu, který lze upravit.
Vstupy: min. 3x HDMI, 1x komponentní, podpora rozlišení min. 1080p.
Nativní rozlišení streamu: min. 512x288 - 1080p/30.
Datový tok min. 200kbps - 10 Mbps video, 16 - 384 kbps audio.
Záznam: min. 1280x1024, ukládání na interní SSD nebo externí USB disk.
DSP pro audio.
Podpora RTMP protokolu pro např. YouTube Live, Wowza Streaming Cloud, Facebook Live, Ustream.
Nastavení času nahrávání přes Microsoft Exchange a iCalendar.
Webové rozhraní pro správu systému.
Možnost připojení klávesnice a myši.
Monitor LCD 27" Full HD min. 1920 × 1080, IPS, 16:9, HDMI vstup kompatibilní se streamovacím zařízením.</t>
  </si>
  <si>
    <t>Společná faktura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</si>
  <si>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</si>
  <si>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</si>
  <si>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</si>
  <si>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</si>
  <si>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>Ing. Vladimír Nový,
Tel.: 606 050 827,
37763 1981</t>
  </si>
  <si>
    <t xml:space="preserve">Místo dodání </t>
  </si>
  <si>
    <r>
      <t xml:space="preserve">Jungamnnova 1,
301 00 Plzeň,
</t>
    </r>
    <r>
      <rPr>
        <b/>
        <sz val="11"/>
        <color theme="1"/>
        <rFont val="Calibri"/>
        <family val="2"/>
        <charset val="238"/>
        <scheme val="minor"/>
      </rPr>
      <t>Fakulta filozofická - Posluchárny</t>
    </r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</si>
  <si>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</si>
  <si>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</si>
  <si>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</si>
  <si>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</si>
  <si>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PTZ kamera pro videokonference, záznam koncertů a společenských akcí, divadelní sály, výukové místnosti.
Zoom min. 30x optický (ekv. min. 32 - 950 mm).
Úhlopříčka čipu min. 1/2,3 palce.
Ovládání přes IP síť.
HDMI výstup, microSD slot s možností záznamu.
Max. rozlišení min. 1080/59,94p/50p.
Rozsah motorické panoramy min. ± 175°.
Vertikální motorový rozsah min. - 30° až 90°.
Možnost nastavení WB a Gamma.
Maximální zesílení min. 48dB ve 3dB krocích.
Ovládání přes RS-232C a RS-422.
Ovládání přes Win nebo Android.
Hmotnost min. 1,5 kg.
Napájení 12V a PoE+.
Podpora streamování HD videa do IP sítí - maximální rozlišení min. 1920x1080/60p při H.264.
Podpora normy USB Video Class a záznam MP4 souborů na microSD kartu.
Přehrávání videa a kopírování videa dat z karty na FTP servery.
Při 1080p60 datový tok min. 24 Mb/s.
Záznam MP4 videa na microSD min. 28 Mb/s.
</t>
    </r>
    <r>
      <rPr>
        <b/>
        <sz val="11"/>
        <color theme="1"/>
        <rFont val="Calibri"/>
        <family val="2"/>
        <charset val="238"/>
        <scheme val="minor"/>
      </rPr>
      <t xml:space="preserve">
Software</t>
    </r>
    <r>
      <rPr>
        <sz val="11"/>
        <color theme="1"/>
        <rFont val="Calibri"/>
        <family val="2"/>
        <charset val="238"/>
        <scheme val="minor"/>
      </rPr>
      <t xml:space="preserve"> pro automatické, plynulé sledování protagonistů</t>
    </r>
    <r>
      <rPr>
        <b/>
        <sz val="11"/>
        <color theme="1"/>
        <rFont val="Calibri"/>
        <family val="2"/>
        <charset val="238"/>
        <scheme val="minor"/>
      </rPr>
      <t xml:space="preserve"> kompatibilní s PTZ kamerou</t>
    </r>
    <r>
      <rPr>
        <sz val="11"/>
        <color theme="1"/>
        <rFont val="Calibri"/>
        <family val="2"/>
        <charset val="238"/>
        <scheme val="minor"/>
      </rPr>
      <t xml:space="preserve">, bez nutnosti dalšího zařízení,
bez identifikace osob, software je kompatibilní s Windows 10, připojení přes internet.
</t>
    </r>
    <r>
      <rPr>
        <b/>
        <sz val="11"/>
        <color theme="1"/>
        <rFont val="Calibri"/>
        <family val="2"/>
        <charset val="238"/>
        <scheme val="minor"/>
      </rPr>
      <t>Včetně řidícího počítače</t>
    </r>
    <r>
      <rPr>
        <sz val="11"/>
        <color theme="1"/>
        <rFont val="Calibri"/>
        <family val="2"/>
        <charset val="238"/>
        <scheme val="minor"/>
      </rPr>
      <t xml:space="preserve">: PassMark benchmark min. 12 000 bodů (dle současné verze), paměť min. 16GB, disk SSD min. 256GB, Gbps LAN, min. 2x USB 3, myš a klávesnice, Windows 10 Pro (OS Windows požadujeme z důvodu kompatibility s interními aplikacemi ZČU (Stag, Magion,...)), provedení mini PC, maximální rozměry skříně 170 x 170 x 40 mm s maximální tolerancí 10 mm, monitor LCD 27" Full HD 1920 × 1080, IPS, 16:9. Záruka na PC minimálně 2 roky.
</t>
    </r>
    <r>
      <rPr>
        <b/>
        <sz val="11"/>
        <color theme="1"/>
        <rFont val="Calibri"/>
        <family val="2"/>
        <charset val="238"/>
        <scheme val="minor"/>
      </rPr>
      <t>Switch 5port 1Gbps:</t>
    </r>
    <r>
      <rPr>
        <sz val="11"/>
        <color theme="1"/>
        <rFont val="Calibri"/>
        <family val="2"/>
        <charset val="238"/>
        <scheme val="minor"/>
      </rPr>
      <t xml:space="preserve">
Kovové provedení na stůl.
Podpora rychlosti portů min.: 1Gbit.
Porty RJ-45.
Signalizace aktivních portů a rychlosti.
Packet buffer vel. min.: 128Kb.
MAC tabulka vel. min.: 2K.
Podpora IEEE 802.3az, IEEE 802.1p QoS, Jumbo Frame Support.
Hmotnost minimálně: 260g.
Maximální spotřeba 2,8W.
Externí napájecí zdroj.</t>
    </r>
  </si>
  <si>
    <t>Instalace kamery, streamovacího zařízení, včetně veškeré kabeláže (propojení kamery se streamovacím procesorem, připojení k matici zvuku a video mixu, kabeláž řízení, napájení), oživení a doprogramování ovládácích prvků ze současně instalovaného řídícího systému Crestron(řada CP3).
Jde o doplnění jedné další obrazovky, kde by mělo být ovládání záznamu streamovacího zařízení (záznam, pauza, stop), ovládání kamery (pozice, zoom, min. 3x preset).
Univerzita nemá k dispozoci zdrojové kódy ke stávajícímu nastavení řidícího systému. 
Minimálně jeden servisní zásah pro doladění chování řídícího systému i AV řetězce, v průběhu následujících 6 měsíců po instalaci.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</si>
</sst>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sz val="1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8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19" xfId="0" applyBorder="1"/>
    <xf numFmtId="165" fontId="0" fillId="0" borderId="13" xfId="0" applyNumberFormat="1" applyBorder="1" applyAlignment="1">
      <alignment horizontal="right" vertical="center" inden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0" fontId="0" fillId="3" borderId="6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0" fillId="2" borderId="17" xfId="0" applyNumberForma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11" fillId="4" borderId="16" xfId="0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0" fontId="11" fillId="4" borderId="9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0"/>
  <sheetViews>
    <sheetView tabSelected="1" zoomScale="49" zoomScaleNormal="49" workbookViewId="0">
      <selection activeCell="P9" sqref="P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6640625" style="1" bestFit="1" customWidth="1"/>
    <col min="4" max="4" width="10.77734375" style="2" customWidth="1"/>
    <col min="5" max="5" width="10.21875" style="3" customWidth="1"/>
    <col min="6" max="6" width="131" style="1" customWidth="1"/>
    <col min="7" max="7" width="31.6640625" style="1" bestFit="1" customWidth="1"/>
    <col min="8" max="8" width="23.5546875" style="1" bestFit="1" customWidth="1"/>
    <col min="9" max="9" width="19" style="1" bestFit="1" customWidth="1"/>
    <col min="10" max="10" width="28.44140625" style="5" hidden="1" customWidth="1"/>
    <col min="11" max="11" width="23.109375" style="5" customWidth="1"/>
    <col min="12" max="12" width="34.5546875" style="1" customWidth="1"/>
    <col min="13" max="13" width="28" style="1" customWidth="1"/>
    <col min="14" max="14" width="20.109375" style="1" hidden="1" customWidth="1"/>
    <col min="15" max="15" width="24" style="5" bestFit="1" customWidth="1"/>
    <col min="16" max="16" width="23.21875" style="5" customWidth="1"/>
    <col min="17" max="17" width="20.6640625" style="5" bestFit="1" customWidth="1"/>
    <col min="18" max="18" width="19.6640625" style="5" bestFit="1" customWidth="1"/>
    <col min="19" max="19" width="20.44140625" style="5" hidden="1" customWidth="1"/>
    <col min="20" max="20" width="43.33203125" style="4" customWidth="1"/>
    <col min="21" max="16384" width="8.88671875" style="5"/>
  </cols>
  <sheetData>
    <row r="1" spans="1:20" ht="42.6" customHeight="1" x14ac:dyDescent="0.3">
      <c r="B1" s="79" t="s">
        <v>17</v>
      </c>
      <c r="C1" s="80"/>
      <c r="D1" s="80"/>
    </row>
    <row r="2" spans="1:20" ht="18" customHeight="1" x14ac:dyDescent="0.3">
      <c r="C2" s="5"/>
      <c r="D2" s="12"/>
      <c r="E2" s="6"/>
      <c r="F2" s="7"/>
      <c r="G2" s="7"/>
      <c r="H2" s="5"/>
      <c r="I2" s="8"/>
      <c r="L2" s="52"/>
      <c r="M2" s="7"/>
      <c r="N2" s="7"/>
      <c r="O2" s="7"/>
      <c r="P2" s="7"/>
      <c r="R2" s="9"/>
      <c r="S2" s="10"/>
      <c r="T2" s="11"/>
    </row>
    <row r="3" spans="1:20" ht="18" customHeight="1" x14ac:dyDescent="0.3">
      <c r="B3" s="15"/>
      <c r="C3" s="13" t="s">
        <v>0</v>
      </c>
      <c r="D3" s="14"/>
      <c r="E3" s="14"/>
      <c r="F3" s="14"/>
      <c r="G3" s="53"/>
      <c r="H3" s="53"/>
      <c r="I3" s="53"/>
      <c r="J3" s="53"/>
      <c r="K3" s="9"/>
      <c r="L3" s="51"/>
      <c r="M3" s="51"/>
      <c r="N3" s="51"/>
      <c r="O3" s="51"/>
      <c r="P3" s="51"/>
      <c r="R3" s="9"/>
    </row>
    <row r="4" spans="1:20" ht="18" customHeight="1" thickBot="1" x14ac:dyDescent="0.35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5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2" customHeight="1" thickTop="1" thickBot="1" x14ac:dyDescent="0.35">
      <c r="B6" s="23" t="s">
        <v>3</v>
      </c>
      <c r="C6" s="24" t="s">
        <v>22</v>
      </c>
      <c r="D6" s="24" t="s">
        <v>4</v>
      </c>
      <c r="E6" s="24" t="s">
        <v>23</v>
      </c>
      <c r="F6" s="24" t="s">
        <v>24</v>
      </c>
      <c r="G6" s="25" t="s">
        <v>5</v>
      </c>
      <c r="H6" s="50" t="s">
        <v>25</v>
      </c>
      <c r="I6" s="50" t="s">
        <v>28</v>
      </c>
      <c r="J6" s="50" t="s">
        <v>30</v>
      </c>
      <c r="K6" s="54" t="s">
        <v>31</v>
      </c>
      <c r="L6" s="50" t="s">
        <v>33</v>
      </c>
      <c r="M6" s="50" t="s">
        <v>35</v>
      </c>
      <c r="N6" s="50" t="s">
        <v>36</v>
      </c>
      <c r="O6" s="24" t="s">
        <v>6</v>
      </c>
      <c r="P6" s="26" t="s">
        <v>7</v>
      </c>
      <c r="Q6" s="59" t="s">
        <v>8</v>
      </c>
      <c r="R6" s="59" t="s">
        <v>9</v>
      </c>
      <c r="S6" s="50" t="s">
        <v>37</v>
      </c>
      <c r="T6" s="50" t="s">
        <v>38</v>
      </c>
    </row>
    <row r="7" spans="1:20" ht="409.6" customHeight="1" thickTop="1" x14ac:dyDescent="0.3">
      <c r="A7" s="27"/>
      <c r="B7" s="90">
        <v>1</v>
      </c>
      <c r="C7" s="69" t="s">
        <v>18</v>
      </c>
      <c r="D7" s="92">
        <v>1</v>
      </c>
      <c r="E7" s="69" t="s">
        <v>19</v>
      </c>
      <c r="F7" s="94" t="s">
        <v>39</v>
      </c>
      <c r="G7" s="96"/>
      <c r="H7" s="62" t="s">
        <v>27</v>
      </c>
      <c r="I7" s="69" t="s">
        <v>29</v>
      </c>
      <c r="J7" s="69"/>
      <c r="K7" s="62" t="s">
        <v>32</v>
      </c>
      <c r="L7" s="62" t="s">
        <v>34</v>
      </c>
      <c r="M7" s="71">
        <v>30</v>
      </c>
      <c r="N7" s="73">
        <f>D7*O7</f>
        <v>150000</v>
      </c>
      <c r="O7" s="75">
        <v>150000</v>
      </c>
      <c r="P7" s="100"/>
      <c r="Q7" s="65">
        <f>D7*P7</f>
        <v>0</v>
      </c>
      <c r="R7" s="67" t="str">
        <f t="shared" ref="R7:R10" si="0">IF(ISNUMBER(P7), IF(P7&gt;O7,"NEVYHOVUJE","VYHOVUJE")," ")</f>
        <v xml:space="preserve"> </v>
      </c>
      <c r="S7" s="69"/>
      <c r="T7" s="69" t="s">
        <v>15</v>
      </c>
    </row>
    <row r="8" spans="1:20" ht="172.2" customHeight="1" x14ac:dyDescent="0.3">
      <c r="B8" s="91"/>
      <c r="C8" s="70"/>
      <c r="D8" s="93"/>
      <c r="E8" s="70"/>
      <c r="F8" s="95"/>
      <c r="G8" s="97"/>
      <c r="H8" s="63"/>
      <c r="I8" s="77"/>
      <c r="J8" s="77"/>
      <c r="K8" s="63"/>
      <c r="L8" s="63"/>
      <c r="M8" s="72"/>
      <c r="N8" s="74"/>
      <c r="O8" s="76"/>
      <c r="P8" s="101"/>
      <c r="Q8" s="66"/>
      <c r="R8" s="68"/>
      <c r="S8" s="77"/>
      <c r="T8" s="70"/>
    </row>
    <row r="9" spans="1:20" ht="227.4" customHeight="1" x14ac:dyDescent="0.3">
      <c r="B9" s="28">
        <v>2</v>
      </c>
      <c r="C9" s="29" t="s">
        <v>20</v>
      </c>
      <c r="D9" s="30">
        <v>1</v>
      </c>
      <c r="E9" s="29" t="s">
        <v>19</v>
      </c>
      <c r="F9" s="31" t="s">
        <v>26</v>
      </c>
      <c r="G9" s="98"/>
      <c r="H9" s="63"/>
      <c r="I9" s="77"/>
      <c r="J9" s="77"/>
      <c r="K9" s="63"/>
      <c r="L9" s="63"/>
      <c r="M9" s="57">
        <v>30</v>
      </c>
      <c r="N9" s="32">
        <f>D9*O9</f>
        <v>140000</v>
      </c>
      <c r="O9" s="33">
        <v>140000</v>
      </c>
      <c r="P9" s="102"/>
      <c r="Q9" s="34">
        <f>D9*P9</f>
        <v>0</v>
      </c>
      <c r="R9" s="35" t="str">
        <f t="shared" si="0"/>
        <v xml:space="preserve"> </v>
      </c>
      <c r="S9" s="77"/>
      <c r="T9" s="60" t="s">
        <v>14</v>
      </c>
    </row>
    <row r="10" spans="1:20" ht="138.6" customHeight="1" thickBot="1" x14ac:dyDescent="0.35">
      <c r="B10" s="36">
        <v>3</v>
      </c>
      <c r="C10" s="37" t="s">
        <v>21</v>
      </c>
      <c r="D10" s="38">
        <v>1</v>
      </c>
      <c r="E10" s="37" t="s">
        <v>19</v>
      </c>
      <c r="F10" s="39" t="s">
        <v>40</v>
      </c>
      <c r="G10" s="99"/>
      <c r="H10" s="64"/>
      <c r="I10" s="78"/>
      <c r="J10" s="78"/>
      <c r="K10" s="64"/>
      <c r="L10" s="64"/>
      <c r="M10" s="58">
        <v>30</v>
      </c>
      <c r="N10" s="40">
        <f>D10*O10</f>
        <v>30000</v>
      </c>
      <c r="O10" s="41">
        <v>30000</v>
      </c>
      <c r="P10" s="103"/>
      <c r="Q10" s="56">
        <f>D10*P10</f>
        <v>0</v>
      </c>
      <c r="R10" s="42" t="str">
        <f t="shared" si="0"/>
        <v xml:space="preserve"> </v>
      </c>
      <c r="S10" s="78"/>
      <c r="T10" s="61" t="s">
        <v>16</v>
      </c>
    </row>
    <row r="11" spans="1:20" ht="13.5" customHeight="1" thickTop="1" thickBot="1" x14ac:dyDescent="0.35">
      <c r="C11" s="5"/>
      <c r="D11" s="5"/>
      <c r="E11" s="5"/>
      <c r="F11" s="5"/>
      <c r="G11" s="5"/>
      <c r="H11" s="5"/>
      <c r="I11" s="5"/>
      <c r="L11" s="5"/>
      <c r="M11" s="5"/>
      <c r="N11" s="5"/>
      <c r="Q11" s="55"/>
    </row>
    <row r="12" spans="1:20" ht="60.75" customHeight="1" thickTop="1" thickBot="1" x14ac:dyDescent="0.35">
      <c r="B12" s="81" t="s">
        <v>10</v>
      </c>
      <c r="C12" s="82"/>
      <c r="D12" s="82"/>
      <c r="E12" s="82"/>
      <c r="F12" s="82"/>
      <c r="G12" s="82"/>
      <c r="H12" s="43"/>
      <c r="I12" s="43"/>
      <c r="J12" s="43"/>
      <c r="K12" s="8"/>
      <c r="L12" s="8"/>
      <c r="M12" s="44"/>
      <c r="N12" s="44"/>
      <c r="O12" s="45" t="s">
        <v>11</v>
      </c>
      <c r="P12" s="83" t="s">
        <v>12</v>
      </c>
      <c r="Q12" s="84"/>
      <c r="R12" s="85"/>
      <c r="S12" s="22"/>
      <c r="T12" s="46"/>
    </row>
    <row r="13" spans="1:20" ht="33" customHeight="1" thickTop="1" thickBot="1" x14ac:dyDescent="0.35">
      <c r="B13" s="86" t="s">
        <v>13</v>
      </c>
      <c r="C13" s="86"/>
      <c r="D13" s="86"/>
      <c r="E13" s="86"/>
      <c r="F13" s="86"/>
      <c r="G13" s="86"/>
      <c r="H13" s="47"/>
      <c r="K13" s="12"/>
      <c r="L13" s="12"/>
      <c r="M13" s="48"/>
      <c r="N13" s="48"/>
      <c r="O13" s="49">
        <f>SUM(N7:N10)</f>
        <v>320000</v>
      </c>
      <c r="P13" s="87">
        <f>SUM(Q7:Q10)</f>
        <v>0</v>
      </c>
      <c r="Q13" s="88"/>
      <c r="R13" s="89"/>
    </row>
    <row r="14" spans="1:20" ht="14.25" customHeight="1" thickTop="1" x14ac:dyDescent="0.3"/>
    <row r="15" spans="1:20" ht="14.25" customHeight="1" x14ac:dyDescent="0.3"/>
    <row r="16" spans="1:20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</sheetData>
  <sheetProtection password="C143" sheet="1" objects="1" scenarios="1"/>
  <mergeCells count="24">
    <mergeCell ref="B1:D1"/>
    <mergeCell ref="B12:G12"/>
    <mergeCell ref="P12:R12"/>
    <mergeCell ref="B13:G13"/>
    <mergeCell ref="P13:R13"/>
    <mergeCell ref="C7:C8"/>
    <mergeCell ref="B7:B8"/>
    <mergeCell ref="D7:D8"/>
    <mergeCell ref="E7:E8"/>
    <mergeCell ref="F7:F8"/>
    <mergeCell ref="G7:G8"/>
    <mergeCell ref="H7:H10"/>
    <mergeCell ref="I7:I10"/>
    <mergeCell ref="J7:J10"/>
    <mergeCell ref="K7:K10"/>
    <mergeCell ref="L7:L10"/>
    <mergeCell ref="P7:P8"/>
    <mergeCell ref="Q7:Q8"/>
    <mergeCell ref="R7:R8"/>
    <mergeCell ref="T7:T8"/>
    <mergeCell ref="M7:M8"/>
    <mergeCell ref="N7:N8"/>
    <mergeCell ref="O7:O8"/>
    <mergeCell ref="S7:S10"/>
  </mergeCells>
  <conditionalFormatting sqref="B7 D7 B9:B10 D9:D10">
    <cfRule type="containsBlanks" dxfId="19" priority="44">
      <formula>LEN(TRIM(B7))=0</formula>
    </cfRule>
  </conditionalFormatting>
  <conditionalFormatting sqref="B7 B9:B10">
    <cfRule type="cellIs" dxfId="18" priority="39" operator="greaterThanOrEqual">
      <formula>1</formula>
    </cfRule>
  </conditionalFormatting>
  <conditionalFormatting sqref="R7 R9:R10">
    <cfRule type="cellIs" dxfId="17" priority="36" operator="equal">
      <formula>"VYHOVUJE"</formula>
    </cfRule>
  </conditionalFormatting>
  <conditionalFormatting sqref="R7 R9:R10">
    <cfRule type="cellIs" dxfId="16" priority="35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9:G10">
    <cfRule type="containsBlanks" dxfId="10" priority="11">
      <formula>LEN(TRIM(G9))=0</formula>
    </cfRule>
  </conditionalFormatting>
  <conditionalFormatting sqref="G9:G10">
    <cfRule type="containsBlanks" dxfId="9" priority="10">
      <formula>LEN(TRIM(G9))=0</formula>
    </cfRule>
  </conditionalFormatting>
  <conditionalFormatting sqref="G9:G10">
    <cfRule type="notContainsBlanks" dxfId="8" priority="9">
      <formula>LEN(TRIM(G9))&gt;0</formula>
    </cfRule>
  </conditionalFormatting>
  <conditionalFormatting sqref="G9:G10">
    <cfRule type="notContainsBlanks" dxfId="7" priority="8">
      <formula>LEN(TRIM(G9))&gt;0</formula>
    </cfRule>
  </conditionalFormatting>
  <conditionalFormatting sqref="G9:G10">
    <cfRule type="notContainsBlanks" dxfId="6" priority="7">
      <formula>LEN(TRIM(G9))&gt;0</formula>
    </cfRule>
  </conditionalFormatting>
  <conditionalFormatting sqref="P7">
    <cfRule type="containsBlanks" dxfId="5" priority="6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7 P9">
    <cfRule type="notContainsBlanks" dxfId="3" priority="4">
      <formula>LEN(TRIM(P7))&gt;0</formula>
    </cfRule>
  </conditionalFormatting>
  <conditionalFormatting sqref="P9:P10">
    <cfRule type="containsBlanks" dxfId="2" priority="3">
      <formula>LEN(TRIM(P9))=0</formula>
    </cfRule>
  </conditionalFormatting>
  <conditionalFormatting sqref="P9:P10">
    <cfRule type="notContainsBlanks" dxfId="1" priority="2">
      <formula>LEN(TRIM(P9))&gt;0</formula>
    </cfRule>
  </conditionalFormatting>
  <conditionalFormatting sqref="P9:P10">
    <cfRule type="notContainsBlanks" dxfId="0" priority="1">
      <formula>LEN(TRIM(P9))&gt;0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 E9:E10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 T9:T10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2021-02-08T11:40:11Z</cp:lastPrinted>
  <dcterms:created xsi:type="dcterms:W3CDTF">2014-03-05T12:43:32Z</dcterms:created>
  <dcterms:modified xsi:type="dcterms:W3CDTF">2021-02-09T09:02:25Z</dcterms:modified>
</cp:coreProperties>
</file>