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120" windowWidth="16380" windowHeight="8076" tabRatio="939" activeTab="0"/>
  </bookViews>
  <sheets>
    <sheet name="ČPHP" sheetId="1" r:id="rId1"/>
  </sheets>
  <definedNames>
    <definedName name="__xlnm.Print_Area">'ČPHP'!$B$1:$P$84</definedName>
    <definedName name="_xlnm.Print_Area" localSheetId="0">'ČPHP'!$B$1:$P$128</definedName>
  </definedNames>
  <calcPr calcId="145621"/>
</workbook>
</file>

<file path=xl/sharedStrings.xml><?xml version="1.0" encoding="utf-8"?>
<sst xmlns="http://schemas.openxmlformats.org/spreadsheetml/2006/main" count="395" uniqueCount="160">
  <si>
    <t>[DOPLNÍ UCHAZEČ]</t>
  </si>
  <si>
    <t>Položka</t>
  </si>
  <si>
    <t>Množství</t>
  </si>
  <si>
    <t>Měrná jednotka [MJ]</t>
  </si>
  <si>
    <t>MAXIMÁLNÍ CENA za měrnou jednotku (MJ) 
v Kč bez DPH</t>
  </si>
  <si>
    <t>NABÍDKOVÁ CENA za měrnou jednotku (MJ)
v Kč bez DPH</t>
  </si>
  <si>
    <t>NABÍDKOVÁ CENA CELKEM 
v Kč bez DPH</t>
  </si>
  <si>
    <t>VYHOVUJE / NEVYHOVUJE</t>
  </si>
  <si>
    <t>ks 
(role)</t>
  </si>
  <si>
    <t>Toaletní papír v roli</t>
  </si>
  <si>
    <t>Role, toal. papír 1-vrstvý, min. 400 útržků.</t>
  </si>
  <si>
    <t>Role, toal. papír 3-vrstvý, 100% celuloza, min.150 útržků.</t>
  </si>
  <si>
    <t>MYCÍ PROSTŘEDEK NA PODLAHY</t>
  </si>
  <si>
    <t>ks</t>
  </si>
  <si>
    <t xml:space="preserve">MYCÍ PROSTŘEDEK NA PODLAHY </t>
  </si>
  <si>
    <t>DEZINFEKČNÍ PROSTŘ</t>
  </si>
  <si>
    <t>MYCÍ PROSTŘ. KUCHYNĚ</t>
  </si>
  <si>
    <t>MYCÍ PROSTŘ. KUCHYNĚ - čistící krém</t>
  </si>
  <si>
    <t>MYCÍ PROSTŘ. KUCHYNĚ - rozprašovač</t>
  </si>
  <si>
    <t>MYCÍ PROSTŘ. KOUPELNA</t>
  </si>
  <si>
    <t>MYCÍ PROSTŘ. WC</t>
  </si>
  <si>
    <t>balení</t>
  </si>
  <si>
    <t>MÝDLO  TEKUTÉ- bez aplikátoru</t>
  </si>
  <si>
    <t>PRACÍ PRÁŠEK</t>
  </si>
  <si>
    <t>ČISTIČ ODPADŮ</t>
  </si>
  <si>
    <t>ODSTRAŇOVAČ PLÍSNÍ S ROZPRAŠOVAČEM</t>
  </si>
  <si>
    <t>Leštěnka na nábytek - spray</t>
  </si>
  <si>
    <t xml:space="preserve">Vosková emulze </t>
  </si>
  <si>
    <t>Čistič oken s rozprašovačem</t>
  </si>
  <si>
    <t>Čistící prostředek na grily a konvektomaty</t>
  </si>
  <si>
    <t>pár</t>
  </si>
  <si>
    <t>Rukavice gumové - M</t>
  </si>
  <si>
    <t xml:space="preserve">Vnitřní bavlněná vložka, velikost M.  </t>
  </si>
  <si>
    <t>Sáčky na odpadky</t>
  </si>
  <si>
    <t>role</t>
  </si>
  <si>
    <t>Pytle černé, modré silné</t>
  </si>
  <si>
    <t xml:space="preserve">Kapesníčky stolní </t>
  </si>
  <si>
    <t xml:space="preserve">Hadr na podlahu  </t>
  </si>
  <si>
    <t>z netkaného textilu  (vizkóza),  - rozměr  60 x 70  (oranžový).</t>
  </si>
  <si>
    <t>rozměr 52 x 90 cm , klasický tkaný (bílý),  - složení:  75% Bavlny, 25% Viskózy.</t>
  </si>
  <si>
    <t>Houbový hadřík</t>
  </si>
  <si>
    <t>18 x 16 cm, vysoce savý a trvanlivý.</t>
  </si>
  <si>
    <t>Houba tvarovaná velká</t>
  </si>
  <si>
    <t>12 x 7 x 4,5 cm, na jedné straně abrazivní vrstva.</t>
  </si>
  <si>
    <t>Drátěnka</t>
  </si>
  <si>
    <t>Rohož textilní</t>
  </si>
  <si>
    <t>40 x 60 cm, pro vnitřní použití, spodní vrstva guma.</t>
  </si>
  <si>
    <t>Zvon WC</t>
  </si>
  <si>
    <t>WC zvon gumový s dřevěnou rukojetí.</t>
  </si>
  <si>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</si>
  <si>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</si>
  <si>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</si>
  <si>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</si>
  <si>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Ing. Staňková 724774633</t>
  </si>
  <si>
    <t>Baarova 36</t>
  </si>
  <si>
    <t xml:space="preserve">
(role)ks 
</t>
  </si>
  <si>
    <t>Klatovská 200</t>
  </si>
  <si>
    <t xml:space="preserve"> 
(role)ks 
</t>
  </si>
  <si>
    <t>Tekutý přípravek na ruční mytí nádobí,  odstraňování mastnoty i ve studené vodě, náplň  5 - 5,5 l.</t>
  </si>
  <si>
    <t>VŮNĚ WC</t>
  </si>
  <si>
    <t>Prací prášek pro barevné prádlo,  - pro teploty 30 - 90 st, s obsahem složky zabraňující usazování vodního kamene, obsah 8 - 10 kg.</t>
  </si>
  <si>
    <t>KYSELINA SOLNÁ</t>
  </si>
  <si>
    <t>Vědro 10 l</t>
  </si>
  <si>
    <t>Vědro plast  bez výlevky  10 litrů.</t>
  </si>
  <si>
    <t xml:space="preserve">Smeták - plastový </t>
  </si>
  <si>
    <t>Smeták bez násady pro vnitřní použití, šíře 30cm.</t>
  </si>
  <si>
    <t>Násada na smetáky a kartáče</t>
  </si>
  <si>
    <t xml:space="preserve">Souprava WC - plast </t>
  </si>
  <si>
    <t>kartáč + odkapávací stojan (držák).</t>
  </si>
  <si>
    <t>Ing. Pšeidlová 377634878</t>
  </si>
  <si>
    <t>Bolevecká 30</t>
  </si>
  <si>
    <t>MYCÍ PROSTŘ. KUCHYNĚ - tekutý krém</t>
  </si>
  <si>
    <t>MYCÍ PROSTŘ. KOUPELNA - čistící krém</t>
  </si>
  <si>
    <t>MÝDLO  TUHÉ</t>
  </si>
  <si>
    <t>KRÉM NA RUCE</t>
  </si>
  <si>
    <t>Ubrousky - 1 vrstvé</t>
  </si>
  <si>
    <t>rozměr 54 x 65 cm, klasický tkaný (bílý),  - složení:  75% Bavlny, 25% Viskózy.</t>
  </si>
  <si>
    <t xml:space="preserve">Prachovka </t>
  </si>
  <si>
    <t>35 x 40 cm , flanelová, bílá.</t>
  </si>
  <si>
    <t>38 x 38 cm, viskozová, barevná.</t>
  </si>
  <si>
    <t>Molitanové houbičky malé</t>
  </si>
  <si>
    <t>Priloha_c._1_Kupni_smlouvy_technicka_specifikace_CPHP-005-2016</t>
  </si>
  <si>
    <t>ČPHP - 005 - 2016</t>
  </si>
  <si>
    <t>Rukavice gumové - S</t>
  </si>
  <si>
    <t xml:space="preserve">Vnitřní bavlněná vložka ,velikost S . </t>
  </si>
  <si>
    <t>Univerzální čistící prostředek , pH:  5 - 6. Použití zejména: mytí podlahových krytin, kachliček, dlaždic, omyvatelných stěn, náplň 1 - 1,5 l.</t>
  </si>
  <si>
    <t>Univerzální čistící prostředek se čpavkem, Použití zejména: mytí podlahových krytin, kachliček, dlaždic, omyvatelných stěn, na podlahy, nábytek, lamináty, nerez, smalt, keramiku, okna, koberce. Náplň 1,5 - 2l.</t>
  </si>
  <si>
    <t>Dezinfekční přípravek - gel,   -  s obsahem kyseliny chlorovodíkové, rozpustný ve vodě. Použití: k odstraňování vodního kamene v toaletě. Náplň  0,75 - 1l.</t>
  </si>
  <si>
    <t xml:space="preserve">Role 15 - 20 ks. 70x110 cm - 120 l,  ze silné folie tl. min.100 mikronů. </t>
  </si>
  <si>
    <t>Kapesníčky stolní (vytahovací),  2 vrstvé. Balení min. 100ks (ubrousků).</t>
  </si>
  <si>
    <t>Dřevěná, pr. 2,5 cm,  délka 170 cm.</t>
  </si>
  <si>
    <t>Z netkaného textilu  (vizkóza),  - rozměr  60 x 70  (oranžový).</t>
  </si>
  <si>
    <t>samostatna faktura</t>
  </si>
  <si>
    <r>
      <t xml:space="preserve">Místo dodání 
</t>
    </r>
    <r>
      <rPr>
        <i/>
        <sz val="11"/>
        <rFont val="Calibri"/>
        <family val="2"/>
        <scheme val="minor"/>
      </rPr>
      <t>(ulice, čp., město, budova, místnost...)</t>
    </r>
  </si>
  <si>
    <r>
      <t xml:space="preserve">Předpokládaná cena za  jednotlivé položky
v Kč BEZ DPH  </t>
    </r>
    <r>
      <rPr>
        <i/>
        <sz val="11"/>
        <rFont val="Calibri"/>
        <family val="2"/>
        <scheme val="minor"/>
      </rPr>
      <t>(počet MJ x předpokládaná cena)</t>
    </r>
  </si>
  <si>
    <r>
      <t>Maximální cena za jednotlivé položky 
v Kč BEZ DPH</t>
    </r>
    <r>
      <rPr>
        <i/>
        <sz val="11"/>
        <rFont val="Calibri"/>
        <family val="2"/>
        <scheme val="minor"/>
      </rPr>
      <t xml:space="preserve"> (počet MJ x maximální cena)</t>
    </r>
  </si>
  <si>
    <r>
      <t>Univerzální čisticí přípravek na podlahy pro ruční mytí  - bez obsahu fosfátů .  Použití na podlahy (např. PVC, linolea, dlažby, mramor) a na další omyvatelné plochy a povrchy,</t>
    </r>
    <r>
      <rPr>
        <sz val="11"/>
        <rFont val="Calibri"/>
        <family val="2"/>
        <scheme val="minor"/>
      </rPr>
      <t xml:space="preserve"> </t>
    </r>
    <r>
      <rPr>
        <b/>
        <sz val="11"/>
        <rFont val="Calibri"/>
        <family val="2"/>
        <scheme val="minor"/>
      </rPr>
      <t>náplň 5 - 6 l.</t>
    </r>
  </si>
  <si>
    <r>
      <t xml:space="preserve">Tekutý čistící a dezinfekční prostředek  - baktericidní a fungicidní účinky.   Použití : na podlahy, chodby, koupelny a  hygienická zařízení , </t>
    </r>
    <r>
      <rPr>
        <b/>
        <sz val="11"/>
        <rFont val="Calibri"/>
        <family val="2"/>
        <scheme val="minor"/>
      </rPr>
      <t>náplň 0,75 - 1 l.</t>
    </r>
  </si>
  <si>
    <r>
      <t xml:space="preserve"> Koncentrovaný kapalný  dezinfekční a mycí prostředek - obsah chloranu sodného menší než 5%,vhodný i pro dezinfekci pitné vody, </t>
    </r>
    <r>
      <rPr>
        <b/>
        <sz val="11"/>
        <rFont val="Calibri"/>
        <family val="2"/>
        <scheme val="minor"/>
      </rPr>
      <t>náplň 5-6 l nebo 5-6 kg .</t>
    </r>
  </si>
  <si>
    <r>
      <t>tekutý přípravek na ruční mytí nádobí,  odstraňování mastnoty i ve studené vodě,</t>
    </r>
    <r>
      <rPr>
        <b/>
        <sz val="11"/>
        <rFont val="Calibri"/>
        <family val="2"/>
        <scheme val="minor"/>
      </rPr>
      <t xml:space="preserve"> náplň  5 - 5,5 l.</t>
    </r>
  </si>
  <si>
    <r>
      <t xml:space="preserve">Jemný čisticí krém s přísadou abrazivních látek.  - pH: 7,5-10. Použití zejména : čištění nádobí, sporáků, umyvadel, van, smaltovaných předmětů apod., na úklid kuchyní, koupelen a všech nenasákavých povrchů, </t>
    </r>
    <r>
      <rPr>
        <b/>
        <sz val="11"/>
        <rFont val="Calibri"/>
        <family val="2"/>
        <scheme val="minor"/>
      </rPr>
      <t>náplň  10 -12 kg.</t>
    </r>
  </si>
  <si>
    <r>
      <t xml:space="preserve">Čistič tekutý s rozprašovačem. Použití  :  čištění kuchyní, na všechny omyvatelné povrchy , </t>
    </r>
    <r>
      <rPr>
        <b/>
        <sz val="11"/>
        <rFont val="Calibri"/>
        <family val="2"/>
        <scheme val="minor"/>
      </rPr>
      <t>náplň  0,5 - 0,75 l.</t>
    </r>
  </si>
  <si>
    <r>
      <rPr>
        <sz val="11"/>
        <rFont val="Calibri"/>
        <family val="2"/>
        <scheme val="minor"/>
      </rPr>
      <t>Tekutý čistič  na vápenaté usazeniny. Použití: nerezové dřezy a vodovodní baterie, keramická umyvadla, vany, příbory,sklenice, jídelní soupravy, podlahy,dlaždičky,keramika.</t>
    </r>
    <r>
      <rPr>
        <b/>
        <sz val="11"/>
        <rFont val="Calibri"/>
        <family val="2"/>
        <scheme val="minor"/>
      </rPr>
      <t xml:space="preserve"> Náplň  0,75 - 1l.</t>
    </r>
  </si>
  <si>
    <r>
      <t xml:space="preserve">Extra účinný čistič v rozprašovači. Použití: k odstranění nečistot a  vodního kamene . </t>
    </r>
    <r>
      <rPr>
        <b/>
        <sz val="11"/>
        <rFont val="Calibri"/>
        <family val="2"/>
        <scheme val="minor"/>
      </rPr>
      <t>Náplň 0,75 - 1l.</t>
    </r>
  </si>
  <si>
    <r>
      <t xml:space="preserve">Dezinfekční přípravek - gel,   -  s obsahem kyseliny chlorovodíkové, rozpustný ve vodě. Použití: k odstraňování vodního kamene v toaletě. </t>
    </r>
    <r>
      <rPr>
        <b/>
        <sz val="11"/>
        <rFont val="Calibri"/>
        <family val="2"/>
        <scheme val="minor"/>
      </rPr>
      <t>Náplň  0,75 - 1l.</t>
    </r>
  </si>
  <si>
    <r>
      <t xml:space="preserve">Dezinfekční a leštící přípravek - gel,   rozpustný ve vodě. Použití: k odstranění nečistot a  vodního kamene v toaletě. </t>
    </r>
    <r>
      <rPr>
        <b/>
        <sz val="11"/>
        <color indexed="8"/>
        <rFont val="Calibri"/>
        <family val="2"/>
        <scheme val="minor"/>
      </rPr>
      <t>Náplň  0,75 - 1l.</t>
    </r>
  </si>
  <si>
    <r>
      <t xml:space="preserve">Husté tekuté mýdlo s glycerinem, s přírodními výtažky, balení bez aplikátoru, </t>
    </r>
    <r>
      <rPr>
        <b/>
        <sz val="11"/>
        <rFont val="Calibri"/>
        <family val="2"/>
        <scheme val="minor"/>
      </rPr>
      <t>náplň   5 -6 l.</t>
    </r>
  </si>
  <si>
    <r>
      <t xml:space="preserve">Prací prášek pro barevné prádlo,  - pro teploty 30 - 90 st, s obsahem složky zabraňující usazování vodního kamene, </t>
    </r>
    <r>
      <rPr>
        <b/>
        <sz val="11"/>
        <rFont val="Calibri"/>
        <family val="2"/>
        <scheme val="minor"/>
      </rPr>
      <t>obsah 8 - 10 kg.</t>
    </r>
  </si>
  <si>
    <r>
      <t xml:space="preserve"> Sypký čistič potrubí ,Použití : čištění kuchyňských odpadů od vlasů, tuků, papíru, vaty.  Balení s bezpečnostním víčkem. </t>
    </r>
    <r>
      <rPr>
        <b/>
        <sz val="11"/>
        <rFont val="Calibri"/>
        <family val="2"/>
        <scheme val="minor"/>
      </rPr>
      <t xml:space="preserve">Náplň  0,9 - 1,2 kg. </t>
    </r>
  </si>
  <si>
    <r>
      <t xml:space="preserve">Tekutý prostředek na odstranění na odstranění plísní, řas, hub, lišejníků a kvasinek - fungicidní a dezinfekční účinky, vhodný na omítky, zdivo, kámen, mramor, žulu, přírodní dřevo, keramiku, obkládačky, sklokeramiku, smalt, sklo, plasty, laminát, akryl, vinyl, silikon, gumu, teflon, nerez, chromované povrchy.Použitív interiérech i exteriérech. </t>
    </r>
    <r>
      <rPr>
        <b/>
        <sz val="11"/>
        <rFont val="Calibri"/>
        <family val="2"/>
        <scheme val="minor"/>
      </rPr>
      <t>Náplň  0,5 - 0,75 l.</t>
    </r>
  </si>
  <si>
    <r>
      <t xml:space="preserve">Leštěnka na nábytek - spray. Použití: prostředek na ošetření nábytku. </t>
    </r>
    <r>
      <rPr>
        <b/>
        <sz val="11"/>
        <rFont val="Calibri"/>
        <family val="2"/>
        <scheme val="minor"/>
      </rPr>
      <t>Náplň   400ml - 500 ml.</t>
    </r>
  </si>
  <si>
    <r>
      <t xml:space="preserve">Leštěnka na nábytek proti prachu  - spray. Použití zejména: na kov, dřevo, sklo, plast. </t>
    </r>
    <r>
      <rPr>
        <b/>
        <sz val="11"/>
        <rFont val="Calibri"/>
        <family val="2"/>
        <scheme val="minor"/>
      </rPr>
      <t xml:space="preserve">Náplň 400ml - 500 ml. </t>
    </r>
  </si>
  <si>
    <r>
      <t xml:space="preserve">Samoleštící rozleštitelná vosková emulze,  -  s protiskluzovou přísadou. Použití: leštění a konzervace nesavých podlahových krytin. </t>
    </r>
    <r>
      <rPr>
        <b/>
        <sz val="11"/>
        <rFont val="Calibri"/>
        <family val="2"/>
        <scheme val="minor"/>
      </rPr>
      <t>Náplň 0,5 - 0,7 l.</t>
    </r>
  </si>
  <si>
    <r>
      <t xml:space="preserve">Čistič oken  s obsahem alkoholu  - s rozprašovačem - pH: 7,0 - 9,0. </t>
    </r>
    <r>
      <rPr>
        <b/>
        <sz val="11"/>
        <rFont val="Calibri"/>
        <family val="2"/>
        <scheme val="minor"/>
      </rPr>
      <t>Náplň 0,5 - 1l.</t>
    </r>
  </si>
  <si>
    <r>
      <t xml:space="preserve">Přípravek na odstraňování znečištění grilů,mikrovlnek, trub a na odstraňování napečenin. </t>
    </r>
    <r>
      <rPr>
        <b/>
        <sz val="11"/>
        <rFont val="Calibri"/>
        <family val="2"/>
        <scheme val="minor"/>
      </rPr>
      <t>Náplň 0,75 - 1 l.</t>
    </r>
  </si>
  <si>
    <r>
      <t xml:space="preserve">63 x 74cm  - 60litrů. </t>
    </r>
    <r>
      <rPr>
        <b/>
        <sz val="11"/>
        <rFont val="Calibri"/>
        <family val="2"/>
        <scheme val="minor"/>
      </rPr>
      <t>Role 50 - 60 ks.</t>
    </r>
  </si>
  <si>
    <r>
      <t xml:space="preserve">70x110 cm - 120 l,  ze silné folie tl. min.100 mikronů. </t>
    </r>
    <r>
      <rPr>
        <b/>
        <sz val="11"/>
        <rFont val="Calibri"/>
        <family val="2"/>
        <scheme val="minor"/>
      </rPr>
      <t>Role 15 - 20 ks</t>
    </r>
  </si>
  <si>
    <r>
      <t xml:space="preserve">Kapesníčky stolní (vytahovací),  2 vrstvé. </t>
    </r>
    <r>
      <rPr>
        <b/>
        <sz val="11"/>
        <rFont val="Calibri"/>
        <family val="2"/>
        <scheme val="minor"/>
      </rPr>
      <t>Balení min. 100ks (ubrousků).</t>
    </r>
  </si>
  <si>
    <r>
      <t xml:space="preserve">spirálová nerez, </t>
    </r>
    <r>
      <rPr>
        <b/>
        <sz val="11"/>
        <rFont val="Calibri"/>
        <family val="2"/>
        <scheme val="minor"/>
      </rPr>
      <t>balení 1-2 ks.spirálová nerez, balení 1-2 ks.</t>
    </r>
  </si>
  <si>
    <r>
      <t xml:space="preserve">Tablety do pisoaru,  - čistící  a dezodoranční účinky, </t>
    </r>
    <r>
      <rPr>
        <b/>
        <sz val="11"/>
        <rFont val="Calibri"/>
        <family val="2"/>
        <scheme val="minor"/>
      </rPr>
      <t>obsah balení 4 - 5 kg</t>
    </r>
    <r>
      <rPr>
        <sz val="11"/>
        <rFont val="Calibri"/>
        <family val="2"/>
        <scheme val="minor"/>
      </rPr>
      <t>. Použití:  pro sanitární zařízení.</t>
    </r>
  </si>
  <si>
    <r>
      <t xml:space="preserve">Univerzální čisticí přípravek na podlahy pro ruční mytí  - bez obsahu fosfátů .  Použití na podlahy (např. PVC, linolea, dlažby, mramor) a na další omyvatelné plochy a povrchy, </t>
    </r>
    <r>
      <rPr>
        <b/>
        <sz val="11"/>
        <rFont val="Calibri"/>
        <family val="2"/>
        <scheme val="minor"/>
      </rPr>
      <t>náplň 5 - 6 l.</t>
    </r>
  </si>
  <si>
    <r>
      <t xml:space="preserve">Tekutý krém. Abrazivní čistící prostředek s mikročásticemi - krémová kapalina, rozpustný. Použití:odstraňování připálenin, pro úklid všech omyvatelných ploch, materiálů z nerezi, umakartu, keramiky, plastických hmot. Doplňkově je možné použití i k čištění umývadel, van a keramických povrchů, </t>
    </r>
    <r>
      <rPr>
        <b/>
        <sz val="11"/>
        <rFont val="Calibri"/>
        <family val="2"/>
        <scheme val="minor"/>
      </rPr>
      <t>náplň   0,5 - 0,75 l.</t>
    </r>
  </si>
  <si>
    <r>
      <t xml:space="preserve">Čistící krém s rozprašovačem  - s aktivními odmašťovacími látkami a aktivními látkami proti vodnímu kameni . </t>
    </r>
    <r>
      <rPr>
        <b/>
        <sz val="11"/>
        <rFont val="Calibri"/>
        <family val="2"/>
        <scheme val="minor"/>
      </rPr>
      <t>Náplň 0,5 - 0,75l.</t>
    </r>
  </si>
  <si>
    <r>
      <t>Tekutý kyselý čistící prostředek s antibakteriálními účinky a obsahem látek rozpouštějíci rez, vodní kámen a jiné usazeniny. N</t>
    </r>
    <r>
      <rPr>
        <b/>
        <sz val="11"/>
        <rFont val="Calibri"/>
        <family val="2"/>
        <scheme val="minor"/>
      </rPr>
      <t>áplň  0,5 - 0,75l</t>
    </r>
  </si>
  <si>
    <r>
      <t xml:space="preserve">Dezinfekční přípravek - gel,   -  s obsahem kyseliny chlorovodíkové, rozpustný ve vodě. Použití: k odstraňování vodního kamene v toaletě. </t>
    </r>
    <r>
      <rPr>
        <b/>
        <sz val="11"/>
        <rFont val="Calibri"/>
        <family val="2"/>
        <scheme val="minor"/>
      </rPr>
      <t>Náplň  0,75 - 1l</t>
    </r>
  </si>
  <si>
    <r>
      <t xml:space="preserve">WC  gel  ( závěs + náplň)  - </t>
    </r>
    <r>
      <rPr>
        <b/>
        <sz val="11"/>
        <rFont val="Calibri"/>
        <family val="2"/>
        <scheme val="minor"/>
      </rPr>
      <t>náplň  0,4 l - 0,5 l</t>
    </r>
    <r>
      <rPr>
        <sz val="11"/>
        <rFont val="Calibri"/>
        <family val="2"/>
        <scheme val="minor"/>
      </rPr>
      <t>,  - tekutý vysoce viskozní, hustota 0,95 - 1,05 g/cm3.</t>
    </r>
  </si>
  <si>
    <r>
      <t xml:space="preserve">Osvěžovač vzduchu - suchý spray, odstraňovač pachů, </t>
    </r>
    <r>
      <rPr>
        <b/>
        <sz val="11"/>
        <rFont val="Calibri"/>
        <family val="2"/>
        <scheme val="minor"/>
      </rPr>
      <t>náplň  300 ml  - 400 ml.</t>
    </r>
  </si>
  <si>
    <r>
      <t xml:space="preserve">Hotelové mýdlo jednotlivě balené - hmotnost </t>
    </r>
    <r>
      <rPr>
        <b/>
        <sz val="11"/>
        <rFont val="Calibri"/>
        <family val="2"/>
        <scheme val="minor"/>
      </rPr>
      <t>1 ks : 15 - 20g.</t>
    </r>
  </si>
  <si>
    <r>
      <t xml:space="preserve">Hydratační a regenerační ochranný krém, </t>
    </r>
    <r>
      <rPr>
        <b/>
        <sz val="11"/>
        <rFont val="Calibri"/>
        <family val="2"/>
        <scheme val="minor"/>
      </rPr>
      <t>náplň 100 ml - 150 ml.</t>
    </r>
  </si>
  <si>
    <r>
      <t xml:space="preserve">Leštěnka na nábytek proti prachu  - spray. Použití zejména: na kov, dřevo, sklo, plast. </t>
    </r>
    <r>
      <rPr>
        <b/>
        <sz val="11"/>
        <rFont val="Calibri"/>
        <family val="2"/>
        <scheme val="minor"/>
      </rPr>
      <t>Náplň 400ml - 500 ml.</t>
    </r>
  </si>
  <si>
    <r>
      <t xml:space="preserve">Čistič oken  s obsahem alkoholu  - s rozprašovačem - pH: 7,0 - 9,0. </t>
    </r>
    <r>
      <rPr>
        <b/>
        <sz val="11"/>
        <rFont val="Calibri"/>
        <family val="2"/>
        <scheme val="minor"/>
      </rPr>
      <t>Náplň 0,5 - 1 l.</t>
    </r>
  </si>
  <si>
    <r>
      <t xml:space="preserve">50 x 60cm - 30litrů. </t>
    </r>
    <r>
      <rPr>
        <b/>
        <sz val="11"/>
        <rFont val="Calibri"/>
        <family val="2"/>
        <scheme val="minor"/>
      </rPr>
      <t>Role 50 - 60 ks.</t>
    </r>
  </si>
  <si>
    <r>
      <t xml:space="preserve">Ubrousky 33x33 cm . </t>
    </r>
    <r>
      <rPr>
        <b/>
        <sz val="11"/>
        <rFont val="Calibri"/>
        <family val="2"/>
        <scheme val="minor"/>
      </rPr>
      <t xml:space="preserve">Balení 100-150ks (ubrousků). </t>
    </r>
  </si>
  <si>
    <r>
      <t>Molitanové houbičky malé,   - na jedné straně abrazivní vrstva,</t>
    </r>
    <r>
      <rPr>
        <b/>
        <sz val="11"/>
        <rFont val="Calibri"/>
        <family val="2"/>
        <scheme val="minor"/>
      </rPr>
      <t xml:space="preserve"> balení 10 - 12ks.</t>
    </r>
  </si>
  <si>
    <r>
      <t xml:space="preserve">Tekutý čistič  na vápenaté usazeniny. Použití: nerezové dřezy a vodovodní baterie, keramická umyvadla, vany, příbory,sklenice, jídelní soupravy, podlahy,dlaždičky,keramika. </t>
    </r>
    <r>
      <rPr>
        <b/>
        <sz val="11"/>
        <rFont val="Calibri"/>
        <family val="2"/>
        <scheme val="minor"/>
      </rPr>
      <t>Náplň  0,75 - 1l.</t>
    </r>
  </si>
  <si>
    <r>
      <t xml:space="preserve">Extra účinný čistič v rozprašovači. Použití: k odstranění nečistot a  vodního kamene . </t>
    </r>
    <r>
      <rPr>
        <b/>
        <sz val="11"/>
        <rFont val="Calibri"/>
        <family val="2"/>
        <scheme val="minor"/>
      </rPr>
      <t>Náplň 0,75 - 1l</t>
    </r>
  </si>
  <si>
    <r>
      <t xml:space="preserve">Dezinfekční a leštící přípravek - gel,   rozpustný ve vodě. Použití: k odstranění nečistot a  vodního kamene v toaletě. </t>
    </r>
    <r>
      <rPr>
        <b/>
        <sz val="11"/>
        <rFont val="Calibri"/>
        <family val="2"/>
        <scheme val="minor"/>
      </rPr>
      <t>Náplň  0,75 - 1l.</t>
    </r>
  </si>
  <si>
    <r>
      <t xml:space="preserve"> Sypký čistič potrubí ,Použití : čištění kuchyňských odpadů od vlasů, tuků, papíru, vaty.  Balení s bezpečnostním víčkem. </t>
    </r>
    <r>
      <rPr>
        <b/>
        <sz val="11"/>
        <rFont val="Calibri"/>
        <family val="2"/>
        <scheme val="minor"/>
      </rPr>
      <t>Náplň  0,9 - 1,2 kg.</t>
    </r>
  </si>
  <si>
    <r>
      <rPr>
        <b/>
        <sz val="11"/>
        <color indexed="8"/>
        <rFont val="Calibri"/>
        <family val="2"/>
        <scheme val="minor"/>
      </rPr>
      <t>Informace pro uchazeče:</t>
    </r>
    <r>
      <rPr>
        <sz val="1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</si>
  <si>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r>
      <rPr>
        <sz val="11"/>
        <rFont val="Calibri"/>
        <family val="2"/>
        <scheme val="minor"/>
      </rPr>
      <t xml:space="preserve">Univerzální čistící prostředek se čpavkem, Použití zejména: mytí podlahových krytin, kachliček, dlaždic, omyvatelných stěn, na podlahy, nábytek, lamináty, nerez, smalt, keramiku, okna, koberce. </t>
    </r>
    <r>
      <rPr>
        <b/>
        <sz val="11"/>
        <rFont val="Calibri"/>
        <family val="2"/>
        <scheme val="minor"/>
      </rPr>
      <t>Náplň 1,5 - 2l.</t>
    </r>
  </si>
  <si>
    <r>
      <rPr>
        <sz val="11"/>
        <rFont val="Calibri"/>
        <family val="2"/>
        <scheme val="minor"/>
      </rPr>
      <t>Univerzální čistící prostředek , pH:  5 - 6. Použití zejména: mytí podlahových krytin, kachliček, dlaždic, omyvatelných stěn</t>
    </r>
    <r>
      <rPr>
        <b/>
        <sz val="11"/>
        <rFont val="Calibri"/>
        <family val="2"/>
        <scheme val="minor"/>
      </rPr>
      <t>, náplň 1 - 1,5 l.</t>
    </r>
  </si>
  <si>
    <r>
      <t xml:space="preserve">Tekutý čistící a dezinfekční prostředek  - baktericidní a fungicidní účinky.   Použití : na podlahy, chodby, koupelny a  hygienická zařízení, </t>
    </r>
    <r>
      <rPr>
        <b/>
        <sz val="11"/>
        <rFont val="Calibri"/>
        <family val="2"/>
        <scheme val="minor"/>
      </rPr>
      <t>náplň 0,75 - 1 l.</t>
    </r>
  </si>
  <si>
    <r>
      <t xml:space="preserve"> Koncentrovaný kapalný  dezinfekční a mycí prostředek - obsah chloranu sodného menší než 5%,vhodný i pro dezinfekci pitné vody, </t>
    </r>
    <r>
      <rPr>
        <b/>
        <sz val="11"/>
        <rFont val="Calibri"/>
        <family val="2"/>
        <scheme val="minor"/>
      </rPr>
      <t xml:space="preserve">náplň 5-6 l nebo 5-6 kg . </t>
    </r>
  </si>
  <si>
    <r>
      <t>Jemný čisticí krém s přísadou abrazivních látek.  - pH: 7,5-10. Použití zejména : čištění nádobí, sporáků, umyvadel, van, smaltovaných předmětů apod., na úklid kuchyní, koupelen a všech nenasákavých povrchů,</t>
    </r>
    <r>
      <rPr>
        <b/>
        <sz val="11"/>
        <rFont val="Calibri"/>
        <family val="2"/>
        <scheme val="minor"/>
      </rPr>
      <t xml:space="preserve"> náplň  10 -12 kg.</t>
    </r>
  </si>
  <si>
    <r>
      <t>Dezinfekční a leštící přípravek - gel,   rozpustný ve vodě. Použití: k odstranění nečistot a  vodního kamene v toaletě.</t>
    </r>
    <r>
      <rPr>
        <b/>
        <sz val="11"/>
        <rFont val="Calibri"/>
        <family val="2"/>
        <scheme val="minor"/>
      </rPr>
      <t xml:space="preserve"> Náplň  0,75 - 1l.</t>
    </r>
  </si>
  <si>
    <r>
      <t xml:space="preserve">Osvěžovač vzduchu - suchý spray, odstraňovač pachů, </t>
    </r>
    <r>
      <rPr>
        <b/>
        <sz val="11"/>
        <rFont val="Calibri"/>
        <family val="2"/>
        <scheme val="minor"/>
      </rPr>
      <t>náplň 300 ml  - 400 ml.</t>
    </r>
  </si>
  <si>
    <r>
      <t xml:space="preserve">Husté tekuté mýdlo s glycerinem, s přírodními výtažky, balení bez aplikátoru, </t>
    </r>
    <r>
      <rPr>
        <b/>
        <sz val="11"/>
        <rFont val="Calibri"/>
        <family val="2"/>
        <scheme val="minor"/>
      </rPr>
      <t>náplň 5 -6 l.</t>
    </r>
  </si>
  <si>
    <r>
      <t xml:space="preserve">Sypký čistič potrubí. Použití : čištění kuchyňských odpadů od vlasů, tuků, papíru, vaty.  Balení s bezpečnostním víčkem. </t>
    </r>
    <r>
      <rPr>
        <b/>
        <sz val="11"/>
        <rFont val="Calibri"/>
        <family val="2"/>
        <scheme val="minor"/>
      </rPr>
      <t>Náplň 0,9 - 1,2 kg.</t>
    </r>
    <r>
      <rPr>
        <sz val="11"/>
        <rFont val="Calibri"/>
        <family val="2"/>
        <scheme val="minor"/>
      </rPr>
      <t xml:space="preserve"> </t>
    </r>
  </si>
  <si>
    <r>
      <t xml:space="preserve">Tekutý prostředek na odstranění plísní, řas, hub, lišejníků a kvasinek - fungicidní a dezinfekční účinky, vhodný na omítky, zdivo, kámen, mramor, žulu, přírodní dřevo, keramiku, obkládačky, sklokeramiku, smalt, sklo, plasty, laminát, akryl, vinyl, silikon, gumu, teflon, nerez, chromované povrchy. Použití v interiérech i exteriérech. </t>
    </r>
    <r>
      <rPr>
        <b/>
        <sz val="11"/>
        <rFont val="Calibri"/>
        <family val="2"/>
        <scheme val="minor"/>
      </rPr>
      <t>Náplň  0,5 - 0,75 l.</t>
    </r>
  </si>
  <si>
    <r>
      <t xml:space="preserve">Kyselina solná   30% syntetická technická, Použití k čištění, leptání, pájení a k dalším technickým účelům. Rozpouští kovy (i chromování), vodní kámen. </t>
    </r>
    <r>
      <rPr>
        <b/>
        <sz val="11"/>
        <rFont val="Calibri"/>
        <family val="2"/>
        <scheme val="minor"/>
      </rPr>
      <t>Obsah 1 - 1,5 kg nebo 1 - 1,5 l.</t>
    </r>
  </si>
  <si>
    <r>
      <t xml:space="preserve">Leštěnka na nábytek - spray. Použití: prostředek na ošetření nábytku. </t>
    </r>
    <r>
      <rPr>
        <b/>
        <sz val="11"/>
        <rFont val="Calibri"/>
        <family val="2"/>
        <scheme val="minor"/>
      </rPr>
      <t>Náplň 400ml - 500 ml.</t>
    </r>
  </si>
  <si>
    <r>
      <t xml:space="preserve">Přípravek na odstraňování znečištění grilů, mikrovlnek, trub a na odstraňování napečenin. </t>
    </r>
    <r>
      <rPr>
        <b/>
        <sz val="11"/>
        <rFont val="Calibri"/>
        <family val="2"/>
        <scheme val="minor"/>
      </rPr>
      <t>Náplň 0,75 - 1 l.</t>
    </r>
  </si>
  <si>
    <t xml:space="preserve"> Role 50 - 60 ks.63 x 74cm  - 60litrů. </t>
  </si>
  <si>
    <t>Požadavek Zadavatele:  Sloupec označený textem:</t>
  </si>
  <si>
    <t xml:space="preserve">Uchazeč doplní do jednotlivých prázdných žlutě podbarvených buněk požadované hodnoty (jednotkové ceny). (Po vyplnění textu se každá jednotlivá buňka podbarví zelenou barvou). </t>
  </si>
  <si>
    <t xml:space="preserve">Název </t>
  </si>
  <si>
    <t>Popis</t>
  </si>
  <si>
    <t>Fakturace</t>
  </si>
  <si>
    <r>
      <t xml:space="preserve">Kontaktní osoba 
k převzetí zboží </t>
    </r>
    <r>
      <rPr>
        <i/>
        <sz val="11"/>
        <color theme="1"/>
        <rFont val="Calibri"/>
        <family val="2"/>
        <scheme val="minor"/>
      </rPr>
      <t>(jméno, tel.)</t>
    </r>
  </si>
  <si>
    <t>PŘEDPOKLÁDANÁ CENA za měrnou jednotku (MJ) 
v Kč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</si>
</sst>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Kč&quot;"/>
    <numFmt numFmtId="165" formatCode="#,##0.00\ &quot;Kč&quot;"/>
    <numFmt numFmtId="166" formatCode="_-* #,##0.00\ &quot;Kč&quot;_-;\-* #,##0.00\ &quot;Kč&quot;_-;_-* &quot; &quot;??,_-;_-@_-"/>
    <numFmt numFmtId="177" formatCode="@"/>
  </numFmts>
  <fonts count="14">
    <font>
      <sz val="10"/>
      <name val="Arial"/>
      <family val="2"/>
    </font>
    <font>
      <sz val="11"/>
      <color indexed="8"/>
      <name val="Calibri"/>
      <family val="2"/>
    </font>
    <font>
      <b/>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b/>
      <sz val="11"/>
      <color indexed="8"/>
      <name val="Calibri"/>
      <family val="2"/>
      <scheme val="minor"/>
    </font>
    <font>
      <i/>
      <sz val="11"/>
      <name val="Calibri"/>
      <family val="2"/>
      <scheme val="minor"/>
    </font>
    <font>
      <b/>
      <sz val="14"/>
      <color theme="1"/>
      <name val="Calibri"/>
      <family val="2"/>
      <scheme val="minor"/>
    </font>
    <font>
      <sz val="11.5"/>
      <color theme="1"/>
      <name val="Calibri"/>
      <family val="2"/>
      <scheme val="minor"/>
    </font>
    <font>
      <i/>
      <sz val="11"/>
      <color theme="1"/>
      <name val="Calibri"/>
      <family val="2"/>
      <scheme val="minor"/>
    </font>
    <font>
      <sz val="11"/>
      <color rgb="FF000000"/>
      <name val="Calibri"/>
      <family val="2"/>
    </font>
    <font>
      <sz val="14"/>
      <name val="Calibri"/>
      <family val="2"/>
      <scheme val="minor"/>
    </font>
    <font>
      <b/>
      <sz val="12"/>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AE7F6"/>
        <bgColor indexed="64"/>
      </patternFill>
    </fill>
  </fills>
  <borders count="26">
    <border>
      <left/>
      <right/>
      <top/>
      <bottom/>
      <diagonal/>
    </border>
    <border>
      <left style="medium"/>
      <right style="medium"/>
      <top style="thick"/>
      <bottom style="thick"/>
    </border>
    <border>
      <left style="medium">
        <color indexed="8"/>
      </left>
      <right style="medium">
        <color indexed="8"/>
      </right>
      <top style="thick">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thick">
        <color indexed="8"/>
      </bottom>
    </border>
    <border>
      <left style="medium"/>
      <right style="medium"/>
      <top style="medium"/>
      <bottom/>
    </border>
    <border>
      <left style="thick"/>
      <right style="medium"/>
      <top style="thick"/>
      <bottom style="thick"/>
    </border>
    <border>
      <left style="medium"/>
      <right style="thick"/>
      <top style="thick"/>
      <bottom style="thick"/>
    </border>
    <border>
      <left style="medium">
        <color indexed="8"/>
      </left>
      <right style="medium">
        <color indexed="8"/>
      </right>
      <top style="thin">
        <color indexed="8"/>
      </top>
      <bottom style="thick"/>
    </border>
    <border>
      <left style="medium"/>
      <right style="medium"/>
      <top/>
      <bottom style="thin"/>
    </border>
    <border>
      <left style="medium"/>
      <right style="medium"/>
      <top style="thick"/>
      <bottom style="thin"/>
    </border>
    <border>
      <left style="medium"/>
      <right style="thick"/>
      <top style="thick"/>
      <bottom style="thin"/>
    </border>
    <border>
      <left style="medium"/>
      <right style="medium"/>
      <top style="thin"/>
      <bottom style="thin"/>
    </border>
    <border>
      <left style="medium"/>
      <right style="thick"/>
      <top style="thin"/>
      <bottom style="thin"/>
    </border>
    <border>
      <left style="medium"/>
      <right style="thick"/>
      <top/>
      <bottom style="thin"/>
    </border>
    <border>
      <left style="medium">
        <color indexed="8"/>
      </left>
      <right style="medium"/>
      <top style="thin"/>
      <bottom style="thick">
        <color indexed="8"/>
      </bottom>
    </border>
    <border>
      <left style="medium"/>
      <right style="medium"/>
      <top style="thin"/>
      <bottom style="thick">
        <color indexed="8"/>
      </bottom>
    </border>
    <border>
      <left style="medium"/>
      <right style="thick"/>
      <top style="thin"/>
      <bottom style="thick">
        <color indexed="8"/>
      </bottom>
    </border>
    <border>
      <left style="thick"/>
      <right style="medium">
        <color indexed="8"/>
      </right>
      <top style="thick">
        <color indexed="8"/>
      </top>
      <bottom style="thin">
        <color indexed="8"/>
      </bottom>
    </border>
    <border>
      <left style="thick"/>
      <right style="medium">
        <color indexed="8"/>
      </right>
      <top style="thin">
        <color indexed="8"/>
      </top>
      <bottom style="thin">
        <color indexed="8"/>
      </bottom>
    </border>
    <border>
      <left style="thick"/>
      <right style="medium">
        <color indexed="8"/>
      </right>
      <top style="thin">
        <color indexed="8"/>
      </top>
      <bottom style="thick">
        <color indexed="8"/>
      </bottom>
    </border>
    <border>
      <left style="thick"/>
      <right style="medium">
        <color indexed="8"/>
      </right>
      <top style="thin">
        <color indexed="8"/>
      </top>
      <bottom style="thick"/>
    </border>
    <border>
      <left/>
      <right style="thin"/>
      <top/>
      <bottom/>
    </border>
    <border>
      <left style="thin"/>
      <right/>
      <top style="thin"/>
      <bottom style="thin"/>
    </border>
    <border>
      <left/>
      <right style="thin"/>
      <top style="thin"/>
      <bottom style="thin"/>
    </border>
    <border>
      <left style="thin"/>
      <right/>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cellStyleXfs>
  <cellXfs count="129">
    <xf numFmtId="0" fontId="0" fillId="0" borderId="0" xfId="0"/>
    <xf numFmtId="0" fontId="2" fillId="2" borderId="1"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5" fillId="0" borderId="0" xfId="20" applyNumberFormat="1" applyFont="1" applyFill="1" applyAlignment="1" applyProtection="1">
      <alignment horizontal="left" vertical="center" wrapText="1"/>
      <protection/>
    </xf>
    <xf numFmtId="0" fontId="5" fillId="0" borderId="0" xfId="20" applyFont="1" applyProtection="1">
      <alignment/>
      <protection/>
    </xf>
    <xf numFmtId="0" fontId="5" fillId="0" borderId="0" xfId="20" applyNumberFormat="1" applyFont="1" applyProtection="1">
      <alignment/>
      <protection/>
    </xf>
    <xf numFmtId="49" fontId="5" fillId="0" borderId="0" xfId="20" applyNumberFormat="1" applyFont="1" applyFill="1" applyAlignment="1" applyProtection="1">
      <alignment vertical="top" wrapText="1"/>
      <protection/>
    </xf>
    <xf numFmtId="0" fontId="5" fillId="0" borderId="0" xfId="20" applyNumberFormat="1" applyFont="1" applyFill="1" applyAlignment="1" applyProtection="1">
      <alignment vertical="top" wrapText="1"/>
      <protection/>
    </xf>
    <xf numFmtId="164" fontId="5" fillId="0" borderId="2" xfId="20" applyNumberFormat="1" applyFont="1" applyFill="1" applyBorder="1" applyAlignment="1" applyProtection="1">
      <alignment horizontal="right" vertical="center" indent="1"/>
      <protection/>
    </xf>
    <xf numFmtId="164" fontId="5" fillId="0" borderId="3" xfId="20" applyNumberFormat="1" applyFont="1" applyFill="1" applyBorder="1" applyAlignment="1" applyProtection="1">
      <alignment horizontal="right" vertical="center" indent="1"/>
      <protection/>
    </xf>
    <xf numFmtId="164" fontId="5" fillId="0" borderId="4" xfId="2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8" fillId="0" borderId="0" xfId="0" applyFont="1" applyFill="1" applyAlignment="1" applyProtection="1">
      <alignment vertical="center"/>
      <protection/>
    </xf>
    <xf numFmtId="4" fontId="3" fillId="0" borderId="0" xfId="0" applyNumberFormat="1" applyFon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0" xfId="0" applyProtection="1">
      <protection/>
    </xf>
    <xf numFmtId="165" fontId="0" fillId="0" borderId="0" xfId="0" applyNumberFormat="1" applyAlignment="1" applyProtection="1">
      <alignment horizontal="right" vertical="center" indent="1"/>
      <protection/>
    </xf>
    <xf numFmtId="165" fontId="0" fillId="0" borderId="0" xfId="0" applyNumberFormat="1" applyBorder="1" applyAlignment="1" applyProtection="1">
      <alignment horizontal="right" vertical="center" indent="1"/>
      <protection/>
    </xf>
    <xf numFmtId="0" fontId="0" fillId="2" borderId="5" xfId="0" applyFill="1" applyBorder="1" applyAlignment="1" applyProtection="1">
      <alignment horizontal="center" vertical="center"/>
      <protection/>
    </xf>
    <xf numFmtId="0" fontId="4" fillId="3" borderId="6" xfId="0" applyNumberFormat="1" applyFont="1" applyFill="1" applyBorder="1" applyAlignment="1" applyProtection="1">
      <alignment horizontal="center" vertical="center" textRotation="90" wrapText="1"/>
      <protection/>
    </xf>
    <xf numFmtId="0" fontId="4" fillId="3" borderId="1" xfId="0" applyNumberFormat="1" applyFont="1" applyFill="1" applyBorder="1" applyAlignment="1" applyProtection="1">
      <alignment horizontal="center" vertical="center" wrapText="1"/>
      <protection/>
    </xf>
    <xf numFmtId="0" fontId="2" fillId="3" borderId="7" xfId="0" applyNumberFormat="1" applyFont="1" applyFill="1" applyBorder="1" applyAlignment="1" applyProtection="1">
      <alignment horizontal="center" vertical="center" wrapText="1"/>
      <protection/>
    </xf>
    <xf numFmtId="0" fontId="4" fillId="3" borderId="6" xfId="0" applyNumberFormat="1" applyFont="1" applyFill="1" applyBorder="1" applyAlignment="1" applyProtection="1">
      <alignment horizontal="center" vertical="center" wrapText="1"/>
      <protection/>
    </xf>
    <xf numFmtId="0" fontId="2" fillId="3" borderId="1" xfId="0" applyNumberFormat="1" applyFont="1" applyFill="1" applyBorder="1" applyAlignment="1" applyProtection="1">
      <alignment horizontal="center" vertical="center" wrapText="1"/>
      <protection/>
    </xf>
    <xf numFmtId="164" fontId="5" fillId="0" borderId="8" xfId="20" applyNumberFormat="1" applyFont="1" applyFill="1" applyBorder="1" applyAlignment="1" applyProtection="1">
      <alignment horizontal="right" vertical="center" indent="1"/>
      <protection/>
    </xf>
    <xf numFmtId="165" fontId="3" fillId="0" borderId="2" xfId="0" applyNumberFormat="1" applyFont="1" applyFill="1" applyBorder="1" applyAlignment="1" applyProtection="1">
      <alignment horizontal="right" vertical="center" indent="1"/>
      <protection/>
    </xf>
    <xf numFmtId="165" fontId="3" fillId="0" borderId="3" xfId="0" applyNumberFormat="1" applyFont="1" applyFill="1" applyBorder="1" applyAlignment="1" applyProtection="1">
      <alignment horizontal="right" vertical="center" indent="1"/>
      <protection/>
    </xf>
    <xf numFmtId="165" fontId="3" fillId="0" borderId="4" xfId="0" applyNumberFormat="1" applyFont="1" applyFill="1" applyBorder="1" applyAlignment="1" applyProtection="1">
      <alignment horizontal="right" vertical="center" indent="1"/>
      <protection/>
    </xf>
    <xf numFmtId="165" fontId="3" fillId="0" borderId="8" xfId="0" applyNumberFormat="1" applyFont="1" applyFill="1" applyBorder="1" applyAlignment="1" applyProtection="1">
      <alignment horizontal="right" vertical="center" indent="1"/>
      <protection/>
    </xf>
    <xf numFmtId="165" fontId="11" fillId="2" borderId="9" xfId="0" applyNumberFormat="1" applyFont="1" applyFill="1" applyBorder="1" applyAlignment="1" applyProtection="1">
      <alignment horizontal="right" vertical="center" wrapText="1" indent="1"/>
      <protection locked="0"/>
    </xf>
    <xf numFmtId="166" fontId="0" fillId="0" borderId="10" xfId="0" applyNumberFormat="1" applyBorder="1" applyAlignment="1" applyProtection="1">
      <alignment horizontal="right" vertical="center" indent="1"/>
      <protection/>
    </xf>
    <xf numFmtId="0" fontId="0" fillId="0" borderId="11" xfId="0" applyNumberFormat="1" applyFill="1" applyBorder="1" applyAlignment="1" applyProtection="1">
      <alignment horizontal="center" vertical="center"/>
      <protection/>
    </xf>
    <xf numFmtId="165" fontId="11" fillId="2" borderId="12" xfId="0" applyNumberFormat="1" applyFont="1" applyFill="1" applyBorder="1" applyAlignment="1" applyProtection="1">
      <alignment horizontal="right" vertical="center" wrapText="1" indent="1"/>
      <protection locked="0"/>
    </xf>
    <xf numFmtId="166" fontId="0" fillId="0" borderId="12" xfId="0" applyNumberFormat="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166" fontId="0" fillId="0" borderId="9" xfId="0" applyNumberFormat="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165" fontId="11" fillId="2" borderId="15" xfId="0" applyNumberFormat="1" applyFont="1" applyFill="1" applyBorder="1" applyAlignment="1" applyProtection="1">
      <alignment horizontal="right" vertical="center" wrapText="1" indent="1"/>
      <protection locked="0"/>
    </xf>
    <xf numFmtId="166"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2" fillId="0" borderId="0" xfId="0" applyFont="1" applyAlignment="1" applyProtection="1">
      <alignment vertical="center"/>
      <protection/>
    </xf>
    <xf numFmtId="0" fontId="2" fillId="0" borderId="0" xfId="0" applyNumberFormat="1" applyFont="1" applyAlignment="1" applyProtection="1">
      <alignment horizontal="left" vertical="center" wrapText="1"/>
      <protection/>
    </xf>
    <xf numFmtId="0" fontId="5" fillId="0" borderId="0" xfId="20" applyFont="1" applyBorder="1" applyProtection="1">
      <alignment/>
      <protection/>
    </xf>
    <xf numFmtId="0" fontId="5" fillId="0" borderId="0" xfId="20" applyNumberFormat="1" applyFont="1" applyBorder="1" applyProtection="1">
      <alignment/>
      <protection/>
    </xf>
    <xf numFmtId="0" fontId="5" fillId="0" borderId="0" xfId="20" applyFont="1" applyBorder="1" applyAlignment="1" applyProtection="1">
      <alignment horizontal="center"/>
      <protection/>
    </xf>
    <xf numFmtId="3" fontId="5" fillId="0" borderId="18" xfId="20" applyNumberFormat="1" applyFont="1" applyFill="1" applyBorder="1" applyAlignment="1" applyProtection="1">
      <alignment horizontal="center" vertical="center" wrapText="1"/>
      <protection/>
    </xf>
    <xf numFmtId="0" fontId="3" fillId="0" borderId="2" xfId="21" applyNumberFormat="1" applyFont="1" applyFill="1" applyBorder="1" applyAlignment="1" applyProtection="1">
      <alignment horizontal="left" vertical="center" indent="1"/>
      <protection/>
    </xf>
    <xf numFmtId="0" fontId="3" fillId="0" borderId="2" xfId="22" applyFont="1" applyFill="1" applyBorder="1" applyAlignment="1" applyProtection="1">
      <alignment horizontal="center" vertical="center" wrapText="1"/>
      <protection/>
    </xf>
    <xf numFmtId="0" fontId="3" fillId="0" borderId="2" xfId="21" applyFont="1" applyFill="1" applyBorder="1" applyAlignment="1" applyProtection="1">
      <alignment horizontal="left" vertical="center" wrapText="1"/>
      <protection/>
    </xf>
    <xf numFmtId="4" fontId="5" fillId="0" borderId="0" xfId="20" applyNumberFormat="1" applyFont="1" applyProtection="1">
      <alignment/>
      <protection/>
    </xf>
    <xf numFmtId="3" fontId="5" fillId="0" borderId="19" xfId="20" applyNumberFormat="1" applyFont="1" applyFill="1" applyBorder="1" applyAlignment="1" applyProtection="1">
      <alignment horizontal="center" vertical="center" wrapText="1"/>
      <protection/>
    </xf>
    <xf numFmtId="0" fontId="3" fillId="0" borderId="3" xfId="21" applyNumberFormat="1" applyFont="1" applyFill="1" applyBorder="1" applyAlignment="1" applyProtection="1">
      <alignment horizontal="left" vertical="center" indent="1"/>
      <protection/>
    </xf>
    <xf numFmtId="4" fontId="5" fillId="0" borderId="3" xfId="20" applyNumberFormat="1" applyFont="1" applyFill="1" applyBorder="1" applyAlignment="1" applyProtection="1">
      <alignment horizontal="center" vertical="center" wrapText="1"/>
      <protection/>
    </xf>
    <xf numFmtId="0" fontId="3" fillId="0" borderId="3" xfId="22" applyFont="1" applyFill="1" applyBorder="1" applyAlignment="1" applyProtection="1">
      <alignment horizontal="center" vertical="center" wrapText="1"/>
      <protection/>
    </xf>
    <xf numFmtId="0" fontId="3" fillId="0" borderId="3" xfId="21" applyFont="1" applyFill="1" applyBorder="1" applyAlignment="1" applyProtection="1">
      <alignment horizontal="left" vertical="center" wrapText="1"/>
      <protection/>
    </xf>
    <xf numFmtId="0" fontId="5" fillId="0" borderId="3" xfId="20" applyFont="1" applyFill="1" applyBorder="1" applyAlignment="1" applyProtection="1">
      <alignment horizontal="left" vertical="center" wrapText="1" indent="1"/>
      <protection/>
    </xf>
    <xf numFmtId="0" fontId="4" fillId="0" borderId="3" xfId="20" applyFont="1" applyFill="1" applyBorder="1" applyAlignment="1" applyProtection="1">
      <alignment horizontal="left" vertical="center" wrapText="1"/>
      <protection/>
    </xf>
    <xf numFmtId="0" fontId="3" fillId="0" borderId="3" xfId="20" applyFont="1" applyFill="1" applyBorder="1" applyAlignment="1" applyProtection="1">
      <alignment horizontal="left" vertical="center" wrapText="1"/>
      <protection/>
    </xf>
    <xf numFmtId="0" fontId="5" fillId="0" borderId="3" xfId="20" applyFont="1" applyFill="1" applyBorder="1" applyAlignment="1" applyProtection="1">
      <alignment horizontal="left" vertical="center" wrapText="1"/>
      <protection/>
    </xf>
    <xf numFmtId="3" fontId="5" fillId="0" borderId="20" xfId="20" applyNumberFormat="1" applyFont="1" applyFill="1" applyBorder="1" applyAlignment="1" applyProtection="1">
      <alignment horizontal="center" vertical="center" wrapText="1"/>
      <protection/>
    </xf>
    <xf numFmtId="0" fontId="5" fillId="0" borderId="4" xfId="20" applyFont="1" applyFill="1" applyBorder="1" applyAlignment="1" applyProtection="1">
      <alignment horizontal="left" vertical="center" wrapText="1" indent="1"/>
      <protection/>
    </xf>
    <xf numFmtId="4" fontId="5" fillId="0" borderId="4" xfId="20" applyNumberFormat="1" applyFont="1" applyFill="1" applyBorder="1" applyAlignment="1" applyProtection="1">
      <alignment horizontal="center" vertical="center" wrapText="1"/>
      <protection/>
    </xf>
    <xf numFmtId="0" fontId="5" fillId="0" borderId="4" xfId="20" applyFont="1" applyFill="1" applyBorder="1" applyAlignment="1" applyProtection="1">
      <alignment horizontal="left" vertical="center" wrapText="1"/>
      <protection/>
    </xf>
    <xf numFmtId="0" fontId="4" fillId="0" borderId="3" xfId="21" applyFont="1" applyFill="1" applyBorder="1" applyAlignment="1" applyProtection="1">
      <alignment horizontal="left" vertical="center" wrapText="1"/>
      <protection/>
    </xf>
    <xf numFmtId="0" fontId="3" fillId="0" borderId="4" xfId="21" applyNumberFormat="1" applyFont="1" applyFill="1" applyBorder="1" applyAlignment="1" applyProtection="1">
      <alignment horizontal="left" vertical="center" indent="1"/>
      <protection/>
    </xf>
    <xf numFmtId="0" fontId="3" fillId="0" borderId="4" xfId="22" applyFont="1" applyFill="1" applyBorder="1" applyAlignment="1" applyProtection="1">
      <alignment horizontal="center" vertical="center" wrapText="1"/>
      <protection/>
    </xf>
    <xf numFmtId="0" fontId="3" fillId="0" borderId="4" xfId="21" applyFont="1" applyFill="1" applyBorder="1" applyAlignment="1" applyProtection="1">
      <alignment horizontal="left" vertical="center" wrapText="1"/>
      <protection/>
    </xf>
    <xf numFmtId="0" fontId="3" fillId="0" borderId="0" xfId="0" applyFont="1" applyBorder="1" applyAlignment="1" applyProtection="1">
      <alignment horizontal="center"/>
      <protection/>
    </xf>
    <xf numFmtId="0" fontId="3" fillId="0" borderId="2" xfId="21" applyFont="1" applyFill="1" applyBorder="1" applyAlignment="1" applyProtection="1">
      <alignment horizontal="left" vertical="center" indent="1"/>
      <protection/>
    </xf>
    <xf numFmtId="4" fontId="3" fillId="0" borderId="2" xfId="0" applyNumberFormat="1" applyFont="1" applyFill="1" applyBorder="1" applyAlignment="1" applyProtection="1">
      <alignment horizontal="center" vertical="center" wrapText="1"/>
      <protection/>
    </xf>
    <xf numFmtId="0" fontId="3" fillId="0" borderId="0" xfId="0" applyFont="1" applyProtection="1">
      <protection/>
    </xf>
    <xf numFmtId="49" fontId="3" fillId="0" borderId="3" xfId="0" applyNumberFormat="1" applyFont="1" applyFill="1" applyBorder="1" applyAlignment="1" applyProtection="1">
      <alignment horizontal="left" vertical="center" wrapText="1" indent="1"/>
      <protection/>
    </xf>
    <xf numFmtId="4" fontId="3" fillId="0" borderId="3"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indent="1"/>
      <protection/>
    </xf>
    <xf numFmtId="49" fontId="3" fillId="0" borderId="4"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left" vertical="center" wrapText="1"/>
      <protection/>
    </xf>
    <xf numFmtId="49" fontId="3" fillId="0" borderId="2" xfId="0" applyNumberFormat="1" applyFont="1" applyFill="1" applyBorder="1" applyAlignment="1" applyProtection="1">
      <alignment horizontal="left" vertical="center" wrapText="1" indent="1"/>
      <protection/>
    </xf>
    <xf numFmtId="49" fontId="3" fillId="0" borderId="2" xfId="0" applyNumberFormat="1" applyFont="1" applyFill="1" applyBorder="1" applyAlignment="1" applyProtection="1">
      <alignment horizontal="left" vertical="center" wrapText="1"/>
      <protection/>
    </xf>
    <xf numFmtId="3" fontId="5" fillId="0" borderId="21" xfId="20" applyNumberFormat="1" applyFont="1" applyFill="1" applyBorder="1" applyAlignment="1" applyProtection="1">
      <alignment horizontal="center" vertical="center" wrapText="1"/>
      <protection/>
    </xf>
    <xf numFmtId="49" fontId="3" fillId="0" borderId="8" xfId="0" applyNumberFormat="1" applyFont="1" applyFill="1" applyBorder="1" applyAlignment="1" applyProtection="1">
      <alignment horizontal="left" vertical="center" wrapText="1" indent="1"/>
      <protection/>
    </xf>
    <xf numFmtId="4" fontId="3" fillId="0" borderId="8" xfId="0" applyNumberFormat="1" applyFont="1" applyFill="1" applyBorder="1" applyAlignment="1" applyProtection="1">
      <alignment horizontal="center" vertical="center" wrapText="1"/>
      <protection/>
    </xf>
    <xf numFmtId="49" fontId="3" fillId="0" borderId="8" xfId="0" applyNumberFormat="1" applyFont="1" applyFill="1" applyBorder="1" applyAlignment="1" applyProtection="1">
      <alignment horizontal="left" vertical="center" wrapText="1"/>
      <protection/>
    </xf>
    <xf numFmtId="4" fontId="5" fillId="0" borderId="0" xfId="20" applyNumberFormat="1" applyFont="1" applyFill="1" applyAlignment="1" applyProtection="1">
      <alignment horizontal="center" vertical="top" wrapText="1"/>
      <protection/>
    </xf>
    <xf numFmtId="49" fontId="5" fillId="0" borderId="0" xfId="20" applyNumberFormat="1" applyFont="1" applyFill="1" applyAlignment="1" applyProtection="1">
      <alignment horizontal="center" vertical="top" wrapText="1"/>
      <protection/>
    </xf>
    <xf numFmtId="0" fontId="3" fillId="0" borderId="0" xfId="0" applyFont="1" applyFill="1" applyProtection="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3" fontId="5" fillId="0" borderId="2" xfId="20" applyNumberFormat="1" applyFont="1" applyFill="1" applyBorder="1" applyAlignment="1" applyProtection="1">
      <alignment horizontal="center" vertical="center" wrapText="1"/>
      <protection/>
    </xf>
    <xf numFmtId="3" fontId="5" fillId="0" borderId="3" xfId="20" applyNumberFormat="1" applyFont="1" applyFill="1" applyBorder="1" applyAlignment="1" applyProtection="1">
      <alignment horizontal="center" vertical="center" wrapText="1"/>
      <protection/>
    </xf>
    <xf numFmtId="3" fontId="5" fillId="0" borderId="4" xfId="2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center" vertical="center" wrapText="1"/>
      <protection/>
    </xf>
    <xf numFmtId="3" fontId="3" fillId="0" borderId="4" xfId="0" applyNumberFormat="1" applyFont="1" applyFill="1" applyBorder="1" applyAlignment="1" applyProtection="1">
      <alignment horizontal="center" vertical="center" wrapText="1"/>
      <protection/>
    </xf>
    <xf numFmtId="3" fontId="3" fillId="0" borderId="8"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49" fontId="0" fillId="0" borderId="25" xfId="0" applyNumberFormat="1" applyFill="1" applyBorder="1" applyAlignment="1" applyProtection="1">
      <alignment horizontal="left" vertical="center" indent="1"/>
      <protection/>
    </xf>
    <xf numFmtId="49" fontId="0" fillId="0" borderId="0" xfId="0" applyNumberFormat="1" applyFill="1" applyBorder="1" applyAlignment="1" applyProtection="1">
      <alignment horizontal="left" vertical="center" indent="1"/>
      <protection/>
    </xf>
    <xf numFmtId="0" fontId="5" fillId="0" borderId="2" xfId="20" applyFont="1" applyFill="1" applyBorder="1" applyAlignment="1" applyProtection="1">
      <alignment horizontal="center" vertical="center" wrapText="1"/>
      <protection/>
    </xf>
    <xf numFmtId="0" fontId="5" fillId="0" borderId="3" xfId="20" applyFont="1" applyFill="1" applyBorder="1" applyAlignment="1" applyProtection="1">
      <alignment horizontal="center" vertical="center" wrapText="1"/>
      <protection/>
    </xf>
    <xf numFmtId="0" fontId="5" fillId="0" borderId="4" xfId="2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0" xfId="0" applyFont="1" applyFill="1" applyBorder="1" applyAlignment="1" applyProtection="1">
      <alignment horizontal="justify" vertical="center" wrapText="1"/>
      <protection/>
    </xf>
    <xf numFmtId="0" fontId="2" fillId="3" borderId="1" xfId="0" applyNumberFormat="1" applyFont="1" applyFill="1" applyBorder="1" applyAlignment="1" applyProtection="1">
      <alignment horizontal="center" vertical="center" wrapText="1"/>
      <protection/>
    </xf>
    <xf numFmtId="0" fontId="3" fillId="3" borderId="1" xfId="0" applyNumberFormat="1" applyFont="1" applyFill="1" applyBorder="1" applyAlignment="1" applyProtection="1">
      <alignment vertical="center" wrapText="1"/>
      <protection/>
    </xf>
    <xf numFmtId="0" fontId="3" fillId="3" borderId="7" xfId="0" applyNumberFormat="1" applyFont="1" applyFill="1" applyBorder="1" applyAlignment="1" applyProtection="1">
      <alignment vertical="center" wrapText="1"/>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left" vertical="center"/>
      <protection/>
    </xf>
    <xf numFmtId="0" fontId="0" fillId="0" borderId="0" xfId="0" applyFill="1" applyAlignment="1" applyProtection="1">
      <alignment horizontal="left"/>
      <protection/>
    </xf>
    <xf numFmtId="164" fontId="3" fillId="0" borderId="0" xfId="0" applyNumberFormat="1" applyFont="1" applyFill="1" applyBorder="1" applyAlignment="1" applyProtection="1">
      <alignment horizontal="center" vertical="center" wrapText="1"/>
      <protection/>
    </xf>
    <xf numFmtId="164"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65" fontId="8" fillId="0" borderId="1" xfId="0" applyNumberFormat="1" applyFont="1" applyFill="1" applyBorder="1" applyAlignment="1" applyProtection="1">
      <alignment horizontal="center" vertical="center"/>
      <protection/>
    </xf>
    <xf numFmtId="0" fontId="12" fillId="0" borderId="1" xfId="0" applyFont="1" applyBorder="1" applyAlignment="1" applyProtection="1">
      <alignment/>
      <protection/>
    </xf>
    <xf numFmtId="0" fontId="12" fillId="0" borderId="7" xfId="0" applyFont="1" applyBorder="1" applyAlignment="1" applyProtection="1">
      <alignment/>
      <protection/>
    </xf>
    <xf numFmtId="165" fontId="2"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165" fontId="13" fillId="0" borderId="6" xfId="0" applyNumberFormat="1" applyFont="1" applyFill="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Excel Built-in Normal" xfId="20"/>
    <cellStyle name="Normální 2" xfId="21"/>
    <cellStyle name="normální 3" xfId="22"/>
    <cellStyle name="Normální 3 2" xfId="23"/>
  </cellStyles>
  <dxfs count="32">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fill>
        <patternFill patternType="solid">
          <fgColor indexed="29"/>
          <bgColor indexed="45"/>
        </patternFill>
      </fill>
      <border/>
    </dxf>
    <dxf>
      <fill>
        <patternFill patternType="solid">
          <fgColor indexed="29"/>
          <bgColor indexed="45"/>
        </patternFill>
      </fill>
      <border/>
    </dxf>
    <dxf>
      <fill>
        <patternFill patternType="solid">
          <fgColor indexed="29"/>
          <bgColor indexed="45"/>
        </patternFill>
      </fill>
      <border/>
    </dxf>
    <dxf>
      <fill>
        <patternFill patternType="solid">
          <fgColor indexed="29"/>
          <bgColor indexed="4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D5F3"/>
      <rgbColor rgb="00FF0000"/>
      <rgbColor rgb="0000FF00"/>
      <rgbColor rgb="000000FF"/>
      <rgbColor rgb="00FFFF00"/>
      <rgbColor rgb="00FF00FF"/>
      <rgbColor rgb="0000FFFF"/>
      <rgbColor rgb="00C00000"/>
      <rgbColor rgb="00008000"/>
      <rgbColor rgb="00000080"/>
      <rgbColor rgb="00808000"/>
      <rgbColor rgb="00800080"/>
      <rgbColor rgb="00008080"/>
      <rgbColor rgb="00C5D9F1"/>
      <rgbColor rgb="00808080"/>
      <rgbColor rgb="009999FF"/>
      <rgbColor rgb="00993366"/>
      <rgbColor rgb="00FFFFB7"/>
      <rgbColor rgb="00C9F1FF"/>
      <rgbColor rgb="00660066"/>
      <rgbColor rgb="00FF9999"/>
      <rgbColor rgb="000066CC"/>
      <rgbColor rgb="00C6D9F1"/>
      <rgbColor rgb="00000080"/>
      <rgbColor rgb="00FF00FF"/>
      <rgbColor rgb="00FFFF00"/>
      <rgbColor rgb="0000FFFF"/>
      <rgbColor rgb="00800080"/>
      <rgbColor rgb="00800000"/>
      <rgbColor rgb="00008080"/>
      <rgbColor rgb="000000FF"/>
      <rgbColor rgb="0000CCFF"/>
      <rgbColor rgb="00E2CFF1"/>
      <rgbColor rgb="008FFFC2"/>
      <rgbColor rgb="0085FFBC"/>
      <rgbColor rgb="00B2E5FC"/>
      <rgbColor rgb="00FF9F9F"/>
      <rgbColor rgb="00CC99FF"/>
      <rgbColor rgb="00F9AEA1"/>
      <rgbColor rgb="003366FF"/>
      <rgbColor rgb="0053D2FF"/>
      <rgbColor rgb="0080F29B"/>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85</xdr:row>
      <xdr:rowOff>247650</xdr:rowOff>
    </xdr:from>
    <xdr:to>
      <xdr:col>1</xdr:col>
      <xdr:colOff>200025</xdr:colOff>
      <xdr:row>87</xdr:row>
      <xdr:rowOff>9525</xdr:rowOff>
    </xdr:to>
    <xdr:pic>
      <xdr:nvPicPr>
        <xdr:cNvPr id="1962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28575</xdr:colOff>
      <xdr:row>85</xdr:row>
      <xdr:rowOff>247650</xdr:rowOff>
    </xdr:from>
    <xdr:to>
      <xdr:col>3</xdr:col>
      <xdr:colOff>200025</xdr:colOff>
      <xdr:row>87</xdr:row>
      <xdr:rowOff>28575</xdr:rowOff>
    </xdr:to>
    <xdr:pic>
      <xdr:nvPicPr>
        <xdr:cNvPr id="19624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2897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28575</xdr:colOff>
      <xdr:row>85</xdr:row>
      <xdr:rowOff>247650</xdr:rowOff>
    </xdr:from>
    <xdr:to>
      <xdr:col>2</xdr:col>
      <xdr:colOff>209550</xdr:colOff>
      <xdr:row>87</xdr:row>
      <xdr:rowOff>28575</xdr:rowOff>
    </xdr:to>
    <xdr:pic>
      <xdr:nvPicPr>
        <xdr:cNvPr id="196242"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04825" y="54616350"/>
          <a:ext cx="18097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6243"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6244"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45"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46"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4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48"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249"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0"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1"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2"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3"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5"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6"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7"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8"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59"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4"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5" name="Picture 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266" name="Picture 2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7" name="Picture 2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8" name="Picture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69" name="Picture 2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190500</xdr:rowOff>
    </xdr:to>
    <xdr:pic>
      <xdr:nvPicPr>
        <xdr:cNvPr id="196270"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572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1"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2"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3"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274"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6"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7"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8"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79"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80"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81"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82"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83"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28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85"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86"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628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88"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89"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0"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114300</xdr:colOff>
      <xdr:row>85</xdr:row>
      <xdr:rowOff>171450</xdr:rowOff>
    </xdr:to>
    <xdr:pic>
      <xdr:nvPicPr>
        <xdr:cNvPr id="196291"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85725" cy="4381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2"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6293"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4"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5"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7"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8"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299"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0"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1"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2"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3"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4"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6305"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06"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07"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08"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09"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1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1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1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1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14"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15"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1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17"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19"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0"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1"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2"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3"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4"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5"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6"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27"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28"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29"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0"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1"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32"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33"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34"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5"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7"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8"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39"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0"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1"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2"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3"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4"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5"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46"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47"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48"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49"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5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5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5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5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54"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55"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5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57"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5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59"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0"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1"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2"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3"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4"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5"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6"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67"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68"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69"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7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7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72"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73"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74"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75"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76"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77"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78"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79"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0"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1"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2"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3"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4"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5"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6"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7"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8"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8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9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9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9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9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6394"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395"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39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97"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9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399"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0"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1"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2"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3"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4"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5"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6"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7"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8" name="Picture 3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09" name="Picture 3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10" name="Picture 3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200025</xdr:rowOff>
    </xdr:to>
    <xdr:pic>
      <xdr:nvPicPr>
        <xdr:cNvPr id="196411"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667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200025</xdr:rowOff>
    </xdr:to>
    <xdr:pic>
      <xdr:nvPicPr>
        <xdr:cNvPr id="196412"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667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41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38100</xdr:rowOff>
    </xdr:to>
    <xdr:pic>
      <xdr:nvPicPr>
        <xdr:cNvPr id="19641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574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41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1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641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6418"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19"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6420"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9525</xdr:rowOff>
    </xdr:to>
    <xdr:pic>
      <xdr:nvPicPr>
        <xdr:cNvPr id="19816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28575</xdr:colOff>
      <xdr:row>85</xdr:row>
      <xdr:rowOff>247650</xdr:rowOff>
    </xdr:from>
    <xdr:to>
      <xdr:col>3</xdr:col>
      <xdr:colOff>200025</xdr:colOff>
      <xdr:row>87</xdr:row>
      <xdr:rowOff>28575</xdr:rowOff>
    </xdr:to>
    <xdr:pic>
      <xdr:nvPicPr>
        <xdr:cNvPr id="19816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2897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28575</xdr:colOff>
      <xdr:row>85</xdr:row>
      <xdr:rowOff>247650</xdr:rowOff>
    </xdr:from>
    <xdr:to>
      <xdr:col>2</xdr:col>
      <xdr:colOff>209550</xdr:colOff>
      <xdr:row>87</xdr:row>
      <xdr:rowOff>28575</xdr:rowOff>
    </xdr:to>
    <xdr:pic>
      <xdr:nvPicPr>
        <xdr:cNvPr id="198167"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04825" y="54616350"/>
          <a:ext cx="18097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85</xdr:row>
      <xdr:rowOff>247650</xdr:rowOff>
    </xdr:from>
    <xdr:to>
      <xdr:col>1</xdr:col>
      <xdr:colOff>247650</xdr:colOff>
      <xdr:row>87</xdr:row>
      <xdr:rowOff>28575</xdr:rowOff>
    </xdr:to>
    <xdr:pic>
      <xdr:nvPicPr>
        <xdr:cNvPr id="198168"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54616350"/>
          <a:ext cx="18097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816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0"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1"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2"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3"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174"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5"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6"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7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1"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2"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3"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4"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7"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8"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89"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0" name="Picture 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191" name="Picture 2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2" name="Picture 2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3" name="Picture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4" name="Picture 2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190500</xdr:rowOff>
    </xdr:to>
    <xdr:pic>
      <xdr:nvPicPr>
        <xdr:cNvPr id="198195"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572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6"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7"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198"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199"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0"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1"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2"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3"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4"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5"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6"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7"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8"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0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0"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1"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8212"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3"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4"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5"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114300</xdr:colOff>
      <xdr:row>85</xdr:row>
      <xdr:rowOff>171450</xdr:rowOff>
    </xdr:to>
    <xdr:pic>
      <xdr:nvPicPr>
        <xdr:cNvPr id="198216"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85725" cy="4381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7"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8218"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1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0"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2"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3"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4"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5"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6"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7"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8"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29"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230"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31"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32"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33"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34"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3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3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37"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38"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239"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40"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4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2"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4"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5"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6"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7"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8"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49"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50"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51"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5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5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5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5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5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257"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58"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5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0"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2"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3"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4"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5"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6"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7"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8"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69"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70"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271"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72"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73"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74"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7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7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77"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78"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279"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80"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8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2"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4"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5"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6"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7"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8"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89"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0"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1"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293"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94"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29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298"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299"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0"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301"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302"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03"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4"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6"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7"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8"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09"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0"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1"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2"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3"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31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1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7"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18"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87</xdr:row>
      <xdr:rowOff>152400</xdr:rowOff>
    </xdr:to>
    <xdr:pic>
      <xdr:nvPicPr>
        <xdr:cNvPr id="198319"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26860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320"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2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2"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4"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5"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6"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7"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8"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29"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0"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1"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3" name="Picture 3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4" name="Picture 3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35" name="Picture 3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200025</xdr:rowOff>
    </xdr:to>
    <xdr:pic>
      <xdr:nvPicPr>
        <xdr:cNvPr id="198336"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667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84</xdr:row>
      <xdr:rowOff>495300</xdr:rowOff>
    </xdr:from>
    <xdr:to>
      <xdr:col>15</xdr:col>
      <xdr:colOff>209550</xdr:colOff>
      <xdr:row>85</xdr:row>
      <xdr:rowOff>200025</xdr:rowOff>
    </xdr:to>
    <xdr:pic>
      <xdr:nvPicPr>
        <xdr:cNvPr id="198337"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102000"/>
          <a:ext cx="180975" cy="4667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38"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38100</xdr:rowOff>
    </xdr:to>
    <xdr:pic>
      <xdr:nvPicPr>
        <xdr:cNvPr id="198339"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574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40"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41"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342"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343"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44"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345"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9525</xdr:rowOff>
    </xdr:to>
    <xdr:pic>
      <xdr:nvPicPr>
        <xdr:cNvPr id="19834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28575</xdr:colOff>
      <xdr:row>85</xdr:row>
      <xdr:rowOff>247650</xdr:rowOff>
    </xdr:from>
    <xdr:to>
      <xdr:col>3</xdr:col>
      <xdr:colOff>200025</xdr:colOff>
      <xdr:row>87</xdr:row>
      <xdr:rowOff>28575</xdr:rowOff>
    </xdr:to>
    <xdr:pic>
      <xdr:nvPicPr>
        <xdr:cNvPr id="198347"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2897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9525</xdr:colOff>
      <xdr:row>85</xdr:row>
      <xdr:rowOff>247650</xdr:rowOff>
    </xdr:from>
    <xdr:to>
      <xdr:col>2</xdr:col>
      <xdr:colOff>180975</xdr:colOff>
      <xdr:row>87</xdr:row>
      <xdr:rowOff>28575</xdr:rowOff>
    </xdr:to>
    <xdr:pic>
      <xdr:nvPicPr>
        <xdr:cNvPr id="198348"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577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8349"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8350"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835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9525</xdr:rowOff>
    </xdr:to>
    <xdr:pic>
      <xdr:nvPicPr>
        <xdr:cNvPr id="19835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28575</xdr:colOff>
      <xdr:row>85</xdr:row>
      <xdr:rowOff>247650</xdr:rowOff>
    </xdr:from>
    <xdr:to>
      <xdr:col>3</xdr:col>
      <xdr:colOff>200025</xdr:colOff>
      <xdr:row>87</xdr:row>
      <xdr:rowOff>28575</xdr:rowOff>
    </xdr:to>
    <xdr:pic>
      <xdr:nvPicPr>
        <xdr:cNvPr id="198353"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2897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28575</xdr:colOff>
      <xdr:row>85</xdr:row>
      <xdr:rowOff>247650</xdr:rowOff>
    </xdr:from>
    <xdr:to>
      <xdr:col>2</xdr:col>
      <xdr:colOff>209550</xdr:colOff>
      <xdr:row>87</xdr:row>
      <xdr:rowOff>28575</xdr:rowOff>
    </xdr:to>
    <xdr:pic>
      <xdr:nvPicPr>
        <xdr:cNvPr id="198354"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04825" y="54616350"/>
          <a:ext cx="18097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85</xdr:row>
      <xdr:rowOff>247650</xdr:rowOff>
    </xdr:from>
    <xdr:to>
      <xdr:col>1</xdr:col>
      <xdr:colOff>247650</xdr:colOff>
      <xdr:row>87</xdr:row>
      <xdr:rowOff>28575</xdr:rowOff>
    </xdr:to>
    <xdr:pic>
      <xdr:nvPicPr>
        <xdr:cNvPr id="198355" name="Picture 4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54616350"/>
          <a:ext cx="18097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85</xdr:row>
      <xdr:rowOff>247650</xdr:rowOff>
    </xdr:from>
    <xdr:to>
      <xdr:col>1</xdr:col>
      <xdr:colOff>200025</xdr:colOff>
      <xdr:row>87</xdr:row>
      <xdr:rowOff>28575</xdr:rowOff>
    </xdr:to>
    <xdr:pic>
      <xdr:nvPicPr>
        <xdr:cNvPr id="19835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4616350"/>
          <a:ext cx="171450"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12</xdr:col>
      <xdr:colOff>895350</xdr:colOff>
      <xdr:row>85</xdr:row>
      <xdr:rowOff>161925</xdr:rowOff>
    </xdr:from>
    <xdr:to>
      <xdr:col>12</xdr:col>
      <xdr:colOff>1076325</xdr:colOff>
      <xdr:row>86</xdr:row>
      <xdr:rowOff>95250</xdr:rowOff>
    </xdr:to>
    <xdr:pic>
      <xdr:nvPicPr>
        <xdr:cNvPr id="198638"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44350" y="54530625"/>
          <a:ext cx="180975" cy="504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39"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64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4"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5"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6"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7"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8"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49"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0"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1"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2"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7"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58" name="Picture 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659" name="Picture 2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0" name="Picture 2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1" name="Picture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2" name="Picture 2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84</xdr:row>
      <xdr:rowOff>190500</xdr:rowOff>
    </xdr:to>
    <xdr:pic>
      <xdr:nvPicPr>
        <xdr:cNvPr id="198663"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7334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4"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5"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6"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667"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69"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0"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1"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2"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3"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4"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5"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6"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677"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78"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79"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868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114300</xdr:colOff>
      <xdr:row>84</xdr:row>
      <xdr:rowOff>171450</xdr:rowOff>
    </xdr:to>
    <xdr:pic>
      <xdr:nvPicPr>
        <xdr:cNvPr id="198684"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85725" cy="7143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5" name="Picture 4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28575</xdr:rowOff>
    </xdr:to>
    <xdr:pic>
      <xdr:nvPicPr>
        <xdr:cNvPr id="198686"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478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7"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8"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8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0"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1"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2"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3"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4"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5"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6"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7"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114300</xdr:colOff>
      <xdr:row>87</xdr:row>
      <xdr:rowOff>9525</xdr:rowOff>
    </xdr:to>
    <xdr:pic>
      <xdr:nvPicPr>
        <xdr:cNvPr id="198698"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8572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699"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00"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01"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02"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0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0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0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0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07"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08"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0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0"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2"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3"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4"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5"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6"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7"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8"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19"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20"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21"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22"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23"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24"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25"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26"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27"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28"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2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0"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1"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2"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3"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4"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5"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6"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7"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38"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39"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40"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41"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42"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4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4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4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4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47"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48"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4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0"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2"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3"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4"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5"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6"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7"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8"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59"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60"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61"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62"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6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6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65"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66"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67"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68"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69"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70"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71"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2"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4"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5"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6"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7"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8"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79"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80"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81"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8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83"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84"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85"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86"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85</xdr:row>
      <xdr:rowOff>57150</xdr:rowOff>
    </xdr:to>
    <xdr:pic>
      <xdr:nvPicPr>
        <xdr:cNvPr id="198787"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13620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788" name="Picture 4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789" name="Picture 4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0" name="Picture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2" name="Picture 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3" name="Picture 7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4" name="Picture 7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5" name="Picture 7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6" name="Picture 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7"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8" name="Picture 8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799" name="Picture 1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00"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01" name="Picture 3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02" name="Picture 3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03" name="Picture 3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84</xdr:row>
      <xdr:rowOff>200025</xdr:rowOff>
    </xdr:to>
    <xdr:pic>
      <xdr:nvPicPr>
        <xdr:cNvPr id="198804"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7429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83</xdr:row>
      <xdr:rowOff>409575</xdr:rowOff>
    </xdr:from>
    <xdr:to>
      <xdr:col>15</xdr:col>
      <xdr:colOff>209550</xdr:colOff>
      <xdr:row>84</xdr:row>
      <xdr:rowOff>200025</xdr:rowOff>
    </xdr:to>
    <xdr:pic>
      <xdr:nvPicPr>
        <xdr:cNvPr id="198805"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3063775"/>
          <a:ext cx="180975" cy="7429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806"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38100</xdr:rowOff>
    </xdr:to>
    <xdr:pic>
      <xdr:nvPicPr>
        <xdr:cNvPr id="198807"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574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808"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09"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88</xdr:row>
      <xdr:rowOff>66675</xdr:rowOff>
    </xdr:to>
    <xdr:pic>
      <xdr:nvPicPr>
        <xdr:cNvPr id="198810"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657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19050</xdr:rowOff>
    </xdr:to>
    <xdr:pic>
      <xdr:nvPicPr>
        <xdr:cNvPr id="198811" name="Picture 1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38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12" name="Picture 1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xdr:colOff>
      <xdr:row>85</xdr:row>
      <xdr:rowOff>247650</xdr:rowOff>
    </xdr:from>
    <xdr:to>
      <xdr:col>15</xdr:col>
      <xdr:colOff>209550</xdr:colOff>
      <xdr:row>87</xdr:row>
      <xdr:rowOff>9525</xdr:rowOff>
    </xdr:to>
    <xdr:pic>
      <xdr:nvPicPr>
        <xdr:cNvPr id="198813"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173325" y="54616350"/>
          <a:ext cx="180975" cy="20288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showGridLines="0" tabSelected="1" workbookViewId="0" topLeftCell="A2">
      <selection activeCell="N7" sqref="N7:N125"/>
    </sheetView>
  </sheetViews>
  <sheetFormatPr defaultColWidth="8.7109375" defaultRowHeight="12.75"/>
  <cols>
    <col min="1" max="1" width="1.421875" style="4" customWidth="1"/>
    <col min="2" max="2" width="5.7109375" style="4" customWidth="1"/>
    <col min="3" max="3" width="40.8515625" style="7" customWidth="1"/>
    <col min="4" max="4" width="9.7109375" style="87" customWidth="1"/>
    <col min="5" max="5" width="9.7109375" style="88" customWidth="1"/>
    <col min="6" max="6" width="48.140625" style="3" customWidth="1"/>
    <col min="7" max="7" width="12.7109375" style="6" customWidth="1"/>
    <col min="8" max="8" width="18.7109375" style="4" customWidth="1"/>
    <col min="9" max="9" width="18.7109375" style="6" customWidth="1"/>
    <col min="10" max="10" width="21.7109375" style="6" hidden="1" customWidth="1"/>
    <col min="11" max="11" width="23.140625" style="6" hidden="1" customWidth="1"/>
    <col min="12" max="12" width="20.00390625" style="6" hidden="1" customWidth="1"/>
    <col min="13" max="13" width="21.00390625" style="4" customWidth="1"/>
    <col min="14" max="14" width="19.28125" style="4" customWidth="1"/>
    <col min="15" max="15" width="21.140625" style="4" customWidth="1"/>
    <col min="16" max="16" width="19.57421875" style="4" customWidth="1"/>
    <col min="17" max="17" width="20.28125" style="4" customWidth="1"/>
    <col min="18" max="18" width="35.57421875" style="4" customWidth="1"/>
    <col min="19" max="16384" width="8.7109375" style="4" customWidth="1"/>
  </cols>
  <sheetData>
    <row r="1" spans="2:16" ht="24.6" customHeight="1">
      <c r="B1" s="118" t="s">
        <v>82</v>
      </c>
      <c r="C1" s="119"/>
      <c r="D1" s="40"/>
      <c r="E1" s="41"/>
      <c r="F1" s="14"/>
      <c r="G1" s="14"/>
      <c r="H1" s="15"/>
      <c r="I1" s="14"/>
      <c r="J1" s="14"/>
      <c r="K1" s="14"/>
      <c r="L1" s="14"/>
      <c r="M1" s="15"/>
      <c r="N1" s="99" t="s">
        <v>81</v>
      </c>
      <c r="O1" s="99"/>
      <c r="P1" s="99"/>
    </row>
    <row r="2" spans="2:16" ht="18.75" customHeight="1">
      <c r="B2" s="15"/>
      <c r="C2" s="42"/>
      <c r="D2" s="12"/>
      <c r="E2" s="13"/>
      <c r="F2" s="14"/>
      <c r="G2" s="15"/>
      <c r="H2" s="15"/>
      <c r="I2" s="14"/>
      <c r="J2" s="14"/>
      <c r="K2" s="14"/>
      <c r="L2" s="14"/>
      <c r="M2" s="15"/>
      <c r="N2" s="43"/>
      <c r="O2" s="43"/>
      <c r="P2" s="15"/>
    </row>
    <row r="3" spans="2:16" ht="18" customHeight="1">
      <c r="B3" s="100" t="s">
        <v>153</v>
      </c>
      <c r="C3" s="101"/>
      <c r="D3" s="102" t="s">
        <v>0</v>
      </c>
      <c r="E3" s="103"/>
      <c r="F3" s="104" t="s">
        <v>154</v>
      </c>
      <c r="G3" s="105"/>
      <c r="H3" s="105"/>
      <c r="I3" s="105"/>
      <c r="J3" s="105"/>
      <c r="K3" s="105"/>
      <c r="L3" s="105"/>
      <c r="M3" s="105"/>
      <c r="N3" s="105"/>
      <c r="O3" s="105"/>
      <c r="P3" s="15"/>
    </row>
    <row r="4" spans="2:16" ht="19.95" customHeight="1" thickBot="1">
      <c r="B4" s="15"/>
      <c r="C4" s="42"/>
      <c r="D4" s="12"/>
      <c r="E4" s="13"/>
      <c r="F4" s="44"/>
      <c r="G4" s="43"/>
      <c r="H4" s="43"/>
      <c r="I4" s="43"/>
      <c r="J4" s="14"/>
      <c r="K4" s="14"/>
      <c r="L4" s="14"/>
      <c r="M4" s="14"/>
      <c r="N4" s="43"/>
      <c r="O4" s="43"/>
      <c r="P4" s="15"/>
    </row>
    <row r="5" spans="1:16" ht="28.2" customHeight="1" thickBot="1">
      <c r="A5" s="45"/>
      <c r="B5" s="15"/>
      <c r="C5" s="42"/>
      <c r="D5" s="40"/>
      <c r="E5" s="41"/>
      <c r="F5" s="14"/>
      <c r="G5" s="14"/>
      <c r="H5" s="15"/>
      <c r="I5" s="14"/>
      <c r="J5" s="16"/>
      <c r="K5" s="16"/>
      <c r="L5" s="17"/>
      <c r="M5" s="15"/>
      <c r="N5" s="18" t="s">
        <v>0</v>
      </c>
      <c r="O5" s="15"/>
      <c r="P5" s="15"/>
    </row>
    <row r="6" spans="1:16" s="5" customFormat="1" ht="129.75" customHeight="1" thickBot="1" thickTop="1">
      <c r="A6" s="46"/>
      <c r="B6" s="19" t="s">
        <v>1</v>
      </c>
      <c r="C6" s="20" t="s">
        <v>155</v>
      </c>
      <c r="D6" s="20" t="s">
        <v>2</v>
      </c>
      <c r="E6" s="20" t="s">
        <v>3</v>
      </c>
      <c r="F6" s="20" t="s">
        <v>156</v>
      </c>
      <c r="G6" s="20" t="s">
        <v>157</v>
      </c>
      <c r="H6" s="23" t="s">
        <v>158</v>
      </c>
      <c r="I6" s="20" t="s">
        <v>93</v>
      </c>
      <c r="J6" s="20" t="s">
        <v>94</v>
      </c>
      <c r="K6" s="20" t="s">
        <v>95</v>
      </c>
      <c r="L6" s="20" t="s">
        <v>159</v>
      </c>
      <c r="M6" s="20" t="s">
        <v>4</v>
      </c>
      <c r="N6" s="1" t="s">
        <v>5</v>
      </c>
      <c r="O6" s="23" t="s">
        <v>6</v>
      </c>
      <c r="P6" s="21" t="s">
        <v>7</v>
      </c>
    </row>
    <row r="7" spans="1:17" ht="31.5" customHeight="1" thickTop="1">
      <c r="A7" s="47"/>
      <c r="B7" s="48">
        <v>1</v>
      </c>
      <c r="C7" s="49" t="s">
        <v>9</v>
      </c>
      <c r="D7" s="92">
        <v>100</v>
      </c>
      <c r="E7" s="50" t="s">
        <v>8</v>
      </c>
      <c r="F7" s="51" t="s">
        <v>10</v>
      </c>
      <c r="G7" s="106" t="s">
        <v>92</v>
      </c>
      <c r="H7" s="106" t="s">
        <v>53</v>
      </c>
      <c r="I7" s="106" t="s">
        <v>54</v>
      </c>
      <c r="J7" s="8">
        <f aca="true" t="shared" si="0" ref="J7:J38">D7*L7</f>
        <v>250</v>
      </c>
      <c r="K7" s="8">
        <f aca="true" t="shared" si="1" ref="K7:K38">D7*M7</f>
        <v>275</v>
      </c>
      <c r="L7" s="8">
        <v>2.5</v>
      </c>
      <c r="M7" s="8">
        <f>L7*1.1</f>
        <v>2.75</v>
      </c>
      <c r="N7" s="29"/>
      <c r="O7" s="30">
        <f aca="true" t="shared" si="2" ref="O7:O17">D7*N7</f>
        <v>0</v>
      </c>
      <c r="P7" s="31" t="str">
        <f aca="true" t="shared" si="3" ref="P7:P17">IF(ISNUMBER(N7),IF(N7&gt;M7,"NEVYHOVUJE","VYHOVUJE")," ")</f>
        <v xml:space="preserve"> </v>
      </c>
      <c r="Q7" s="52"/>
    </row>
    <row r="8" spans="1:16" ht="43.2">
      <c r="A8" s="47"/>
      <c r="B8" s="53">
        <v>2</v>
      </c>
      <c r="C8" s="54" t="s">
        <v>9</v>
      </c>
      <c r="D8" s="93">
        <v>300</v>
      </c>
      <c r="E8" s="56" t="s">
        <v>55</v>
      </c>
      <c r="F8" s="57" t="s">
        <v>11</v>
      </c>
      <c r="G8" s="107"/>
      <c r="H8" s="107"/>
      <c r="I8" s="107"/>
      <c r="J8" s="9">
        <f t="shared" si="0"/>
        <v>1350</v>
      </c>
      <c r="K8" s="9">
        <f t="shared" si="1"/>
        <v>1485</v>
      </c>
      <c r="L8" s="9">
        <v>4.5</v>
      </c>
      <c r="M8" s="9">
        <f aca="true" t="shared" si="4" ref="M8:N71">L8*1.1</f>
        <v>4.95</v>
      </c>
      <c r="N8" s="32"/>
      <c r="O8" s="33">
        <f t="shared" si="2"/>
        <v>0</v>
      </c>
      <c r="P8" s="34" t="str">
        <f t="shared" si="3"/>
        <v xml:space="preserve"> </v>
      </c>
    </row>
    <row r="9" spans="1:16" ht="72" customHeight="1">
      <c r="A9" s="47"/>
      <c r="B9" s="53">
        <v>3</v>
      </c>
      <c r="C9" s="58" t="s">
        <v>12</v>
      </c>
      <c r="D9" s="93">
        <v>15</v>
      </c>
      <c r="E9" s="55" t="s">
        <v>13</v>
      </c>
      <c r="F9" s="59" t="s">
        <v>140</v>
      </c>
      <c r="G9" s="107"/>
      <c r="H9" s="107"/>
      <c r="I9" s="107"/>
      <c r="J9" s="9">
        <f t="shared" si="0"/>
        <v>720</v>
      </c>
      <c r="K9" s="9">
        <f t="shared" si="1"/>
        <v>792.0000000000001</v>
      </c>
      <c r="L9" s="9">
        <v>48</v>
      </c>
      <c r="M9" s="9">
        <f t="shared" si="4"/>
        <v>52.800000000000004</v>
      </c>
      <c r="N9" s="29"/>
      <c r="O9" s="35">
        <f t="shared" si="2"/>
        <v>0</v>
      </c>
      <c r="P9" s="36" t="str">
        <f t="shared" si="3"/>
        <v xml:space="preserve"> </v>
      </c>
    </row>
    <row r="10" spans="1:16" ht="81" customHeight="1">
      <c r="A10" s="47"/>
      <c r="B10" s="53">
        <v>4</v>
      </c>
      <c r="C10" s="58" t="s">
        <v>12</v>
      </c>
      <c r="D10" s="93">
        <v>10</v>
      </c>
      <c r="E10" s="55" t="s">
        <v>13</v>
      </c>
      <c r="F10" s="60" t="s">
        <v>86</v>
      </c>
      <c r="G10" s="107"/>
      <c r="H10" s="107"/>
      <c r="I10" s="107"/>
      <c r="J10" s="9">
        <f t="shared" si="0"/>
        <v>570</v>
      </c>
      <c r="K10" s="9">
        <f t="shared" si="1"/>
        <v>627</v>
      </c>
      <c r="L10" s="9">
        <v>57</v>
      </c>
      <c r="M10" s="9">
        <f t="shared" si="4"/>
        <v>62.7</v>
      </c>
      <c r="N10" s="32"/>
      <c r="O10" s="33">
        <f t="shared" si="2"/>
        <v>0</v>
      </c>
      <c r="P10" s="34" t="str">
        <f t="shared" si="3"/>
        <v xml:space="preserve"> </v>
      </c>
    </row>
    <row r="11" spans="1:16" ht="95.25" customHeight="1">
      <c r="A11" s="47"/>
      <c r="B11" s="53">
        <v>5</v>
      </c>
      <c r="C11" s="58" t="s">
        <v>14</v>
      </c>
      <c r="D11" s="93">
        <v>3</v>
      </c>
      <c r="E11" s="55" t="s">
        <v>13</v>
      </c>
      <c r="F11" s="61" t="s">
        <v>96</v>
      </c>
      <c r="G11" s="107"/>
      <c r="H11" s="107"/>
      <c r="I11" s="107"/>
      <c r="J11" s="9">
        <f t="shared" si="0"/>
        <v>330</v>
      </c>
      <c r="K11" s="9">
        <f t="shared" si="1"/>
        <v>363.00000000000006</v>
      </c>
      <c r="L11" s="9">
        <v>110</v>
      </c>
      <c r="M11" s="9">
        <f t="shared" si="4"/>
        <v>121.00000000000001</v>
      </c>
      <c r="N11" s="29"/>
      <c r="O11" s="33">
        <f t="shared" si="2"/>
        <v>0</v>
      </c>
      <c r="P11" s="36" t="str">
        <f t="shared" si="3"/>
        <v xml:space="preserve"> </v>
      </c>
    </row>
    <row r="12" spans="1:16" ht="43.2">
      <c r="A12" s="47"/>
      <c r="B12" s="53">
        <v>6</v>
      </c>
      <c r="C12" s="58" t="s">
        <v>15</v>
      </c>
      <c r="D12" s="93">
        <v>5</v>
      </c>
      <c r="E12" s="55" t="s">
        <v>13</v>
      </c>
      <c r="F12" s="60" t="s">
        <v>97</v>
      </c>
      <c r="G12" s="107"/>
      <c r="H12" s="107"/>
      <c r="I12" s="107"/>
      <c r="J12" s="9">
        <f t="shared" si="0"/>
        <v>240</v>
      </c>
      <c r="K12" s="9">
        <f t="shared" si="1"/>
        <v>264</v>
      </c>
      <c r="L12" s="9">
        <v>48</v>
      </c>
      <c r="M12" s="9">
        <f t="shared" si="4"/>
        <v>52.800000000000004</v>
      </c>
      <c r="N12" s="32"/>
      <c r="O12" s="35">
        <f t="shared" si="2"/>
        <v>0</v>
      </c>
      <c r="P12" s="34" t="str">
        <f t="shared" si="3"/>
        <v xml:space="preserve"> </v>
      </c>
    </row>
    <row r="13" spans="1:16" ht="43.2">
      <c r="A13" s="47"/>
      <c r="B13" s="53">
        <v>7</v>
      </c>
      <c r="C13" s="58" t="s">
        <v>15</v>
      </c>
      <c r="D13" s="93">
        <v>20</v>
      </c>
      <c r="E13" s="55" t="s">
        <v>13</v>
      </c>
      <c r="F13" s="61" t="s">
        <v>98</v>
      </c>
      <c r="G13" s="107"/>
      <c r="H13" s="107"/>
      <c r="I13" s="107"/>
      <c r="J13" s="9">
        <f t="shared" si="0"/>
        <v>2000</v>
      </c>
      <c r="K13" s="9">
        <f t="shared" si="1"/>
        <v>2200.0000000000005</v>
      </c>
      <c r="L13" s="9">
        <v>100</v>
      </c>
      <c r="M13" s="9">
        <f t="shared" si="4"/>
        <v>110.00000000000001</v>
      </c>
      <c r="N13" s="29"/>
      <c r="O13" s="33">
        <f t="shared" si="2"/>
        <v>0</v>
      </c>
      <c r="P13" s="36" t="str">
        <f t="shared" si="3"/>
        <v xml:space="preserve"> </v>
      </c>
    </row>
    <row r="14" spans="1:16" ht="28.8">
      <c r="A14" s="47"/>
      <c r="B14" s="53">
        <v>8</v>
      </c>
      <c r="C14" s="58" t="s">
        <v>16</v>
      </c>
      <c r="D14" s="93">
        <v>6</v>
      </c>
      <c r="E14" s="55" t="s">
        <v>13</v>
      </c>
      <c r="F14" s="61" t="s">
        <v>99</v>
      </c>
      <c r="G14" s="107"/>
      <c r="H14" s="107"/>
      <c r="I14" s="107"/>
      <c r="J14" s="9">
        <f t="shared" si="0"/>
        <v>840</v>
      </c>
      <c r="K14" s="9">
        <f t="shared" si="1"/>
        <v>924</v>
      </c>
      <c r="L14" s="9">
        <v>140</v>
      </c>
      <c r="M14" s="9">
        <f t="shared" si="4"/>
        <v>154</v>
      </c>
      <c r="N14" s="32"/>
      <c r="O14" s="33">
        <f t="shared" si="2"/>
        <v>0</v>
      </c>
      <c r="P14" s="34" t="str">
        <f t="shared" si="3"/>
        <v xml:space="preserve"> </v>
      </c>
    </row>
    <row r="15" spans="1:16" ht="72">
      <c r="A15" s="47"/>
      <c r="B15" s="53">
        <v>9</v>
      </c>
      <c r="C15" s="58" t="s">
        <v>17</v>
      </c>
      <c r="D15" s="93">
        <v>10</v>
      </c>
      <c r="E15" s="55" t="s">
        <v>13</v>
      </c>
      <c r="F15" s="61" t="s">
        <v>100</v>
      </c>
      <c r="G15" s="107"/>
      <c r="H15" s="107"/>
      <c r="I15" s="107"/>
      <c r="J15" s="9">
        <f t="shared" si="0"/>
        <v>3250</v>
      </c>
      <c r="K15" s="9">
        <f t="shared" si="1"/>
        <v>3575.0000000000005</v>
      </c>
      <c r="L15" s="9">
        <v>325</v>
      </c>
      <c r="M15" s="9">
        <f t="shared" si="4"/>
        <v>357.50000000000006</v>
      </c>
      <c r="N15" s="29"/>
      <c r="O15" s="35">
        <f t="shared" si="2"/>
        <v>0</v>
      </c>
      <c r="P15" s="36" t="str">
        <f t="shared" si="3"/>
        <v xml:space="preserve"> </v>
      </c>
    </row>
    <row r="16" spans="1:16" ht="28.8">
      <c r="A16" s="47"/>
      <c r="B16" s="53">
        <v>10</v>
      </c>
      <c r="C16" s="58" t="s">
        <v>18</v>
      </c>
      <c r="D16" s="93">
        <v>20</v>
      </c>
      <c r="E16" s="55" t="s">
        <v>13</v>
      </c>
      <c r="F16" s="61" t="s">
        <v>101</v>
      </c>
      <c r="G16" s="107"/>
      <c r="H16" s="107"/>
      <c r="I16" s="107"/>
      <c r="J16" s="9">
        <f t="shared" si="0"/>
        <v>840</v>
      </c>
      <c r="K16" s="9">
        <f t="shared" si="1"/>
        <v>924</v>
      </c>
      <c r="L16" s="9">
        <v>42</v>
      </c>
      <c r="M16" s="9">
        <f t="shared" si="4"/>
        <v>46.2</v>
      </c>
      <c r="N16" s="32"/>
      <c r="O16" s="33">
        <f t="shared" si="2"/>
        <v>0</v>
      </c>
      <c r="P16" s="34" t="str">
        <f t="shared" si="3"/>
        <v xml:space="preserve"> </v>
      </c>
    </row>
    <row r="17" spans="1:16" ht="110.25" customHeight="1">
      <c r="A17" s="47"/>
      <c r="B17" s="53">
        <v>11</v>
      </c>
      <c r="C17" s="58" t="s">
        <v>19</v>
      </c>
      <c r="D17" s="93">
        <v>20</v>
      </c>
      <c r="E17" s="55" t="s">
        <v>13</v>
      </c>
      <c r="F17" s="59" t="s">
        <v>102</v>
      </c>
      <c r="G17" s="107"/>
      <c r="H17" s="107"/>
      <c r="I17" s="107"/>
      <c r="J17" s="9">
        <f t="shared" si="0"/>
        <v>600</v>
      </c>
      <c r="K17" s="9">
        <f t="shared" si="1"/>
        <v>660</v>
      </c>
      <c r="L17" s="9">
        <v>30</v>
      </c>
      <c r="M17" s="9">
        <f t="shared" si="4"/>
        <v>33</v>
      </c>
      <c r="N17" s="32"/>
      <c r="O17" s="33">
        <f t="shared" si="2"/>
        <v>0</v>
      </c>
      <c r="P17" s="34" t="str">
        <f t="shared" si="3"/>
        <v xml:space="preserve"> </v>
      </c>
    </row>
    <row r="18" spans="1:16" ht="28.8">
      <c r="A18" s="47"/>
      <c r="B18" s="53">
        <v>12</v>
      </c>
      <c r="C18" s="58" t="s">
        <v>20</v>
      </c>
      <c r="D18" s="93">
        <v>10</v>
      </c>
      <c r="E18" s="55" t="s">
        <v>13</v>
      </c>
      <c r="F18" s="61" t="s">
        <v>103</v>
      </c>
      <c r="G18" s="107"/>
      <c r="H18" s="107"/>
      <c r="I18" s="107"/>
      <c r="J18" s="9">
        <f t="shared" si="0"/>
        <v>820</v>
      </c>
      <c r="K18" s="9">
        <f t="shared" si="1"/>
        <v>902</v>
      </c>
      <c r="L18" s="9">
        <v>82</v>
      </c>
      <c r="M18" s="9">
        <f t="shared" si="4"/>
        <v>90.2</v>
      </c>
      <c r="N18" s="29"/>
      <c r="O18" s="33">
        <f aca="true" t="shared" si="5" ref="O18:O81">D18*N18</f>
        <v>0</v>
      </c>
      <c r="P18" s="36" t="str">
        <f aca="true" t="shared" si="6" ref="P18:P81">IF(ISNUMBER(N18),IF(N18&gt;M18,"NEVYHOVUJE","VYHOVUJE")," ")</f>
        <v xml:space="preserve"> </v>
      </c>
    </row>
    <row r="19" spans="1:16" ht="69" customHeight="1">
      <c r="A19" s="47"/>
      <c r="B19" s="53">
        <v>13</v>
      </c>
      <c r="C19" s="58" t="s">
        <v>20</v>
      </c>
      <c r="D19" s="93">
        <v>40</v>
      </c>
      <c r="E19" s="55" t="s">
        <v>13</v>
      </c>
      <c r="F19" s="61" t="s">
        <v>104</v>
      </c>
      <c r="G19" s="107"/>
      <c r="H19" s="107"/>
      <c r="I19" s="107"/>
      <c r="J19" s="9">
        <f t="shared" si="0"/>
        <v>1400</v>
      </c>
      <c r="K19" s="9">
        <f t="shared" si="1"/>
        <v>1540</v>
      </c>
      <c r="L19" s="9">
        <v>35</v>
      </c>
      <c r="M19" s="9">
        <f t="shared" si="4"/>
        <v>38.5</v>
      </c>
      <c r="N19" s="32"/>
      <c r="O19" s="35">
        <f t="shared" si="5"/>
        <v>0</v>
      </c>
      <c r="P19" s="34" t="str">
        <f t="shared" si="6"/>
        <v xml:space="preserve"> </v>
      </c>
    </row>
    <row r="20" spans="1:16" ht="61.5" customHeight="1">
      <c r="A20" s="47"/>
      <c r="B20" s="53">
        <v>14</v>
      </c>
      <c r="C20" s="58" t="s">
        <v>20</v>
      </c>
      <c r="D20" s="93">
        <v>40</v>
      </c>
      <c r="E20" s="55" t="s">
        <v>13</v>
      </c>
      <c r="F20" s="61" t="s">
        <v>105</v>
      </c>
      <c r="G20" s="107"/>
      <c r="H20" s="107"/>
      <c r="I20" s="107"/>
      <c r="J20" s="9">
        <f t="shared" si="0"/>
        <v>1400</v>
      </c>
      <c r="K20" s="9">
        <f t="shared" si="1"/>
        <v>1540</v>
      </c>
      <c r="L20" s="9">
        <v>35</v>
      </c>
      <c r="M20" s="9">
        <f t="shared" si="4"/>
        <v>38.5</v>
      </c>
      <c r="N20" s="29"/>
      <c r="O20" s="33">
        <f t="shared" si="5"/>
        <v>0</v>
      </c>
      <c r="P20" s="36" t="str">
        <f t="shared" si="6"/>
        <v xml:space="preserve"> </v>
      </c>
    </row>
    <row r="21" spans="1:16" ht="44.25" customHeight="1">
      <c r="A21" s="47"/>
      <c r="B21" s="53">
        <v>15</v>
      </c>
      <c r="C21" s="58" t="s">
        <v>22</v>
      </c>
      <c r="D21" s="93">
        <v>3</v>
      </c>
      <c r="E21" s="55" t="s">
        <v>13</v>
      </c>
      <c r="F21" s="61" t="s">
        <v>106</v>
      </c>
      <c r="G21" s="107"/>
      <c r="H21" s="107"/>
      <c r="I21" s="107"/>
      <c r="J21" s="9">
        <f t="shared" si="0"/>
        <v>240</v>
      </c>
      <c r="K21" s="9">
        <f t="shared" si="1"/>
        <v>264</v>
      </c>
      <c r="L21" s="9">
        <v>80</v>
      </c>
      <c r="M21" s="9">
        <f t="shared" si="4"/>
        <v>88</v>
      </c>
      <c r="N21" s="32"/>
      <c r="O21" s="33">
        <f t="shared" si="5"/>
        <v>0</v>
      </c>
      <c r="P21" s="34" t="str">
        <f t="shared" si="6"/>
        <v xml:space="preserve"> </v>
      </c>
    </row>
    <row r="22" spans="1:16" ht="63" customHeight="1">
      <c r="A22" s="47"/>
      <c r="B22" s="53">
        <v>16</v>
      </c>
      <c r="C22" s="58" t="s">
        <v>23</v>
      </c>
      <c r="D22" s="93">
        <v>2</v>
      </c>
      <c r="E22" s="55" t="s">
        <v>13</v>
      </c>
      <c r="F22" s="61" t="s">
        <v>107</v>
      </c>
      <c r="G22" s="107"/>
      <c r="H22" s="107"/>
      <c r="I22" s="107"/>
      <c r="J22" s="9">
        <f t="shared" si="0"/>
        <v>748</v>
      </c>
      <c r="K22" s="9">
        <f t="shared" si="1"/>
        <v>822.8000000000001</v>
      </c>
      <c r="L22" s="9">
        <v>374</v>
      </c>
      <c r="M22" s="9">
        <f t="shared" si="4"/>
        <v>411.40000000000003</v>
      </c>
      <c r="N22" s="29"/>
      <c r="O22" s="35">
        <f t="shared" si="5"/>
        <v>0</v>
      </c>
      <c r="P22" s="36" t="str">
        <f t="shared" si="6"/>
        <v xml:space="preserve"> </v>
      </c>
    </row>
    <row r="23" spans="1:16" ht="43.2">
      <c r="A23" s="47"/>
      <c r="B23" s="53">
        <v>17</v>
      </c>
      <c r="C23" s="58" t="s">
        <v>24</v>
      </c>
      <c r="D23" s="93">
        <v>30</v>
      </c>
      <c r="E23" s="55" t="s">
        <v>13</v>
      </c>
      <c r="F23" s="61" t="s">
        <v>108</v>
      </c>
      <c r="G23" s="107"/>
      <c r="H23" s="107"/>
      <c r="I23" s="107"/>
      <c r="J23" s="9">
        <f t="shared" si="0"/>
        <v>1950</v>
      </c>
      <c r="K23" s="9">
        <f t="shared" si="1"/>
        <v>2145</v>
      </c>
      <c r="L23" s="9">
        <v>65</v>
      </c>
      <c r="M23" s="9">
        <f t="shared" si="4"/>
        <v>71.5</v>
      </c>
      <c r="N23" s="32"/>
      <c r="O23" s="33">
        <f t="shared" si="5"/>
        <v>0</v>
      </c>
      <c r="P23" s="34" t="str">
        <f t="shared" si="6"/>
        <v xml:space="preserve"> </v>
      </c>
    </row>
    <row r="24" spans="1:16" ht="149.25" customHeight="1">
      <c r="A24" s="47"/>
      <c r="B24" s="53">
        <v>18</v>
      </c>
      <c r="C24" s="58" t="s">
        <v>25</v>
      </c>
      <c r="D24" s="93">
        <v>30</v>
      </c>
      <c r="E24" s="55" t="s">
        <v>13</v>
      </c>
      <c r="F24" s="61" t="s">
        <v>109</v>
      </c>
      <c r="G24" s="107"/>
      <c r="H24" s="107"/>
      <c r="I24" s="107"/>
      <c r="J24" s="9">
        <f t="shared" si="0"/>
        <v>2100</v>
      </c>
      <c r="K24" s="9">
        <f t="shared" si="1"/>
        <v>2310</v>
      </c>
      <c r="L24" s="9">
        <v>70</v>
      </c>
      <c r="M24" s="9">
        <f t="shared" si="4"/>
        <v>77</v>
      </c>
      <c r="N24" s="32"/>
      <c r="O24" s="33">
        <f t="shared" si="5"/>
        <v>0</v>
      </c>
      <c r="P24" s="34" t="str">
        <f t="shared" si="6"/>
        <v xml:space="preserve"> </v>
      </c>
    </row>
    <row r="25" spans="1:16" ht="28.8">
      <c r="A25" s="47"/>
      <c r="B25" s="53">
        <v>19</v>
      </c>
      <c r="C25" s="58" t="s">
        <v>26</v>
      </c>
      <c r="D25" s="93">
        <v>5</v>
      </c>
      <c r="E25" s="55" t="s">
        <v>13</v>
      </c>
      <c r="F25" s="61" t="s">
        <v>110</v>
      </c>
      <c r="G25" s="107"/>
      <c r="H25" s="107"/>
      <c r="I25" s="107"/>
      <c r="J25" s="9">
        <f t="shared" si="0"/>
        <v>370</v>
      </c>
      <c r="K25" s="9">
        <f t="shared" si="1"/>
        <v>407</v>
      </c>
      <c r="L25" s="9">
        <v>74</v>
      </c>
      <c r="M25" s="9">
        <f t="shared" si="4"/>
        <v>81.4</v>
      </c>
      <c r="N25" s="29"/>
      <c r="O25" s="33">
        <f t="shared" si="5"/>
        <v>0</v>
      </c>
      <c r="P25" s="36" t="str">
        <f t="shared" si="6"/>
        <v xml:space="preserve"> </v>
      </c>
    </row>
    <row r="26" spans="1:16" ht="43.2">
      <c r="A26" s="47"/>
      <c r="B26" s="53">
        <v>20</v>
      </c>
      <c r="C26" s="58" t="s">
        <v>26</v>
      </c>
      <c r="D26" s="93">
        <v>5</v>
      </c>
      <c r="E26" s="55" t="s">
        <v>13</v>
      </c>
      <c r="F26" s="61" t="s">
        <v>111</v>
      </c>
      <c r="G26" s="107"/>
      <c r="H26" s="107"/>
      <c r="I26" s="107"/>
      <c r="J26" s="9">
        <f t="shared" si="0"/>
        <v>355</v>
      </c>
      <c r="K26" s="9">
        <f t="shared" si="1"/>
        <v>390.50000000000006</v>
      </c>
      <c r="L26" s="9">
        <v>71</v>
      </c>
      <c r="M26" s="9">
        <f t="shared" si="4"/>
        <v>78.10000000000001</v>
      </c>
      <c r="N26" s="32"/>
      <c r="O26" s="35">
        <f t="shared" si="5"/>
        <v>0</v>
      </c>
      <c r="P26" s="34" t="str">
        <f t="shared" si="6"/>
        <v xml:space="preserve"> </v>
      </c>
    </row>
    <row r="27" spans="1:16" ht="43.2">
      <c r="A27" s="47"/>
      <c r="B27" s="53">
        <v>21</v>
      </c>
      <c r="C27" s="58" t="s">
        <v>27</v>
      </c>
      <c r="D27" s="93">
        <v>5</v>
      </c>
      <c r="E27" s="55" t="s">
        <v>13</v>
      </c>
      <c r="F27" s="61" t="s">
        <v>112</v>
      </c>
      <c r="G27" s="107"/>
      <c r="H27" s="107"/>
      <c r="I27" s="107"/>
      <c r="J27" s="9">
        <f t="shared" si="0"/>
        <v>205</v>
      </c>
      <c r="K27" s="9">
        <f t="shared" si="1"/>
        <v>225.5</v>
      </c>
      <c r="L27" s="9">
        <v>41</v>
      </c>
      <c r="M27" s="9">
        <f t="shared" si="4"/>
        <v>45.1</v>
      </c>
      <c r="N27" s="29"/>
      <c r="O27" s="33">
        <f t="shared" si="5"/>
        <v>0</v>
      </c>
      <c r="P27" s="36" t="str">
        <f t="shared" si="6"/>
        <v xml:space="preserve"> </v>
      </c>
    </row>
    <row r="28" spans="1:16" ht="28.8">
      <c r="A28" s="47"/>
      <c r="B28" s="53">
        <v>22</v>
      </c>
      <c r="C28" s="58" t="s">
        <v>28</v>
      </c>
      <c r="D28" s="93">
        <v>15</v>
      </c>
      <c r="E28" s="55" t="s">
        <v>13</v>
      </c>
      <c r="F28" s="61" t="s">
        <v>113</v>
      </c>
      <c r="G28" s="107"/>
      <c r="H28" s="107"/>
      <c r="I28" s="107"/>
      <c r="J28" s="9">
        <f t="shared" si="0"/>
        <v>480</v>
      </c>
      <c r="K28" s="9">
        <f t="shared" si="1"/>
        <v>528</v>
      </c>
      <c r="L28" s="9">
        <v>32</v>
      </c>
      <c r="M28" s="9">
        <f t="shared" si="4"/>
        <v>35.2</v>
      </c>
      <c r="N28" s="32"/>
      <c r="O28" s="33">
        <f t="shared" si="5"/>
        <v>0</v>
      </c>
      <c r="P28" s="34" t="str">
        <f t="shared" si="6"/>
        <v xml:space="preserve"> </v>
      </c>
    </row>
    <row r="29" spans="1:16" ht="28.8">
      <c r="A29" s="47"/>
      <c r="B29" s="53">
        <v>23</v>
      </c>
      <c r="C29" s="58" t="s">
        <v>29</v>
      </c>
      <c r="D29" s="93">
        <v>20</v>
      </c>
      <c r="E29" s="55" t="s">
        <v>13</v>
      </c>
      <c r="F29" s="61" t="s">
        <v>114</v>
      </c>
      <c r="G29" s="107"/>
      <c r="H29" s="107"/>
      <c r="I29" s="107"/>
      <c r="J29" s="9">
        <f t="shared" si="0"/>
        <v>2140</v>
      </c>
      <c r="K29" s="9">
        <f t="shared" si="1"/>
        <v>2354</v>
      </c>
      <c r="L29" s="9">
        <v>107</v>
      </c>
      <c r="M29" s="9">
        <f t="shared" si="4"/>
        <v>117.7</v>
      </c>
      <c r="N29" s="29"/>
      <c r="O29" s="35">
        <f t="shared" si="5"/>
        <v>0</v>
      </c>
      <c r="P29" s="36" t="str">
        <f t="shared" si="6"/>
        <v xml:space="preserve"> </v>
      </c>
    </row>
    <row r="30" spans="1:16" ht="30" customHeight="1">
      <c r="A30" s="47"/>
      <c r="B30" s="53">
        <v>24</v>
      </c>
      <c r="C30" s="58" t="s">
        <v>31</v>
      </c>
      <c r="D30" s="93">
        <v>30</v>
      </c>
      <c r="E30" s="55" t="s">
        <v>30</v>
      </c>
      <c r="F30" s="61" t="s">
        <v>32</v>
      </c>
      <c r="G30" s="107"/>
      <c r="H30" s="107"/>
      <c r="I30" s="107"/>
      <c r="J30" s="9">
        <f t="shared" si="0"/>
        <v>450</v>
      </c>
      <c r="K30" s="9">
        <f t="shared" si="1"/>
        <v>495</v>
      </c>
      <c r="L30" s="9">
        <v>15</v>
      </c>
      <c r="M30" s="9">
        <f t="shared" si="4"/>
        <v>16.5</v>
      </c>
      <c r="N30" s="32"/>
      <c r="O30" s="33">
        <f t="shared" si="5"/>
        <v>0</v>
      </c>
      <c r="P30" s="34" t="str">
        <f t="shared" si="6"/>
        <v xml:space="preserve"> </v>
      </c>
    </row>
    <row r="31" spans="1:16" ht="24" customHeight="1">
      <c r="A31" s="47"/>
      <c r="B31" s="53">
        <v>25</v>
      </c>
      <c r="C31" s="58" t="s">
        <v>33</v>
      </c>
      <c r="D31" s="93">
        <v>100</v>
      </c>
      <c r="E31" s="55" t="s">
        <v>34</v>
      </c>
      <c r="F31" s="61" t="s">
        <v>115</v>
      </c>
      <c r="G31" s="107"/>
      <c r="H31" s="107"/>
      <c r="I31" s="107"/>
      <c r="J31" s="9">
        <f t="shared" si="0"/>
        <v>2000</v>
      </c>
      <c r="K31" s="9">
        <f t="shared" si="1"/>
        <v>2200</v>
      </c>
      <c r="L31" s="9">
        <v>20</v>
      </c>
      <c r="M31" s="9">
        <f t="shared" si="4"/>
        <v>22</v>
      </c>
      <c r="N31" s="32"/>
      <c r="O31" s="33">
        <f t="shared" si="5"/>
        <v>0</v>
      </c>
      <c r="P31" s="34" t="str">
        <f t="shared" si="6"/>
        <v xml:space="preserve"> </v>
      </c>
    </row>
    <row r="32" spans="1:16" ht="28.8">
      <c r="A32" s="47"/>
      <c r="B32" s="53">
        <v>26</v>
      </c>
      <c r="C32" s="58" t="s">
        <v>35</v>
      </c>
      <c r="D32" s="93">
        <v>30</v>
      </c>
      <c r="E32" s="55" t="s">
        <v>34</v>
      </c>
      <c r="F32" s="61" t="s">
        <v>116</v>
      </c>
      <c r="G32" s="107"/>
      <c r="H32" s="107"/>
      <c r="I32" s="107"/>
      <c r="J32" s="9">
        <f t="shared" si="0"/>
        <v>2250</v>
      </c>
      <c r="K32" s="9">
        <f t="shared" si="1"/>
        <v>2475</v>
      </c>
      <c r="L32" s="9">
        <v>75</v>
      </c>
      <c r="M32" s="9">
        <f t="shared" si="4"/>
        <v>82.5</v>
      </c>
      <c r="N32" s="29"/>
      <c r="O32" s="33">
        <f t="shared" si="5"/>
        <v>0</v>
      </c>
      <c r="P32" s="36" t="str">
        <f t="shared" si="6"/>
        <v xml:space="preserve"> </v>
      </c>
    </row>
    <row r="33" spans="1:16" ht="28.8">
      <c r="A33" s="47"/>
      <c r="B33" s="53">
        <v>27</v>
      </c>
      <c r="C33" s="58" t="s">
        <v>36</v>
      </c>
      <c r="D33" s="93">
        <v>2</v>
      </c>
      <c r="E33" s="55" t="s">
        <v>21</v>
      </c>
      <c r="F33" s="61" t="s">
        <v>117</v>
      </c>
      <c r="G33" s="107"/>
      <c r="H33" s="107"/>
      <c r="I33" s="107"/>
      <c r="J33" s="9">
        <f t="shared" si="0"/>
        <v>30</v>
      </c>
      <c r="K33" s="9">
        <f t="shared" si="1"/>
        <v>33</v>
      </c>
      <c r="L33" s="9">
        <v>15</v>
      </c>
      <c r="M33" s="9">
        <f t="shared" si="4"/>
        <v>16.5</v>
      </c>
      <c r="N33" s="32"/>
      <c r="O33" s="35">
        <f t="shared" si="5"/>
        <v>0</v>
      </c>
      <c r="P33" s="34" t="str">
        <f t="shared" si="6"/>
        <v xml:space="preserve"> </v>
      </c>
    </row>
    <row r="34" spans="1:16" ht="28.8">
      <c r="A34" s="47"/>
      <c r="B34" s="53">
        <v>28</v>
      </c>
      <c r="C34" s="58" t="s">
        <v>37</v>
      </c>
      <c r="D34" s="93">
        <v>20</v>
      </c>
      <c r="E34" s="55" t="s">
        <v>13</v>
      </c>
      <c r="F34" s="61" t="s">
        <v>38</v>
      </c>
      <c r="G34" s="107"/>
      <c r="H34" s="107"/>
      <c r="I34" s="107"/>
      <c r="J34" s="9">
        <f t="shared" si="0"/>
        <v>270</v>
      </c>
      <c r="K34" s="9">
        <f t="shared" si="1"/>
        <v>297</v>
      </c>
      <c r="L34" s="9">
        <v>13.5</v>
      </c>
      <c r="M34" s="9">
        <f t="shared" si="4"/>
        <v>14.850000000000001</v>
      </c>
      <c r="N34" s="29"/>
      <c r="O34" s="33">
        <f t="shared" si="5"/>
        <v>0</v>
      </c>
      <c r="P34" s="36" t="str">
        <f t="shared" si="6"/>
        <v xml:space="preserve"> </v>
      </c>
    </row>
    <row r="35" spans="1:16" ht="28.8">
      <c r="A35" s="47"/>
      <c r="B35" s="53">
        <v>29</v>
      </c>
      <c r="C35" s="58" t="s">
        <v>37</v>
      </c>
      <c r="D35" s="93">
        <v>20</v>
      </c>
      <c r="E35" s="55" t="s">
        <v>13</v>
      </c>
      <c r="F35" s="61" t="s">
        <v>39</v>
      </c>
      <c r="G35" s="107"/>
      <c r="H35" s="107"/>
      <c r="I35" s="107"/>
      <c r="J35" s="9">
        <f t="shared" si="0"/>
        <v>296</v>
      </c>
      <c r="K35" s="9">
        <f t="shared" si="1"/>
        <v>325.6</v>
      </c>
      <c r="L35" s="9">
        <v>14.8</v>
      </c>
      <c r="M35" s="9">
        <f t="shared" si="4"/>
        <v>16.28</v>
      </c>
      <c r="N35" s="32"/>
      <c r="O35" s="33">
        <f t="shared" si="5"/>
        <v>0</v>
      </c>
      <c r="P35" s="34" t="str">
        <f t="shared" si="6"/>
        <v xml:space="preserve"> </v>
      </c>
    </row>
    <row r="36" spans="1:16" ht="25.5" customHeight="1">
      <c r="A36" s="47"/>
      <c r="B36" s="53">
        <v>30</v>
      </c>
      <c r="C36" s="58" t="s">
        <v>40</v>
      </c>
      <c r="D36" s="93">
        <v>20</v>
      </c>
      <c r="E36" s="55" t="s">
        <v>13</v>
      </c>
      <c r="F36" s="61" t="s">
        <v>41</v>
      </c>
      <c r="G36" s="107"/>
      <c r="H36" s="107"/>
      <c r="I36" s="107"/>
      <c r="J36" s="9">
        <f t="shared" si="0"/>
        <v>140</v>
      </c>
      <c r="K36" s="9">
        <f t="shared" si="1"/>
        <v>154.00000000000003</v>
      </c>
      <c r="L36" s="9">
        <v>7</v>
      </c>
      <c r="M36" s="9">
        <f t="shared" si="4"/>
        <v>7.700000000000001</v>
      </c>
      <c r="N36" s="29"/>
      <c r="O36" s="35">
        <f t="shared" si="5"/>
        <v>0</v>
      </c>
      <c r="P36" s="36" t="str">
        <f t="shared" si="6"/>
        <v xml:space="preserve"> </v>
      </c>
    </row>
    <row r="37" spans="1:16" ht="12.75">
      <c r="A37" s="47"/>
      <c r="B37" s="53">
        <v>31</v>
      </c>
      <c r="C37" s="58" t="s">
        <v>42</v>
      </c>
      <c r="D37" s="93">
        <v>100</v>
      </c>
      <c r="E37" s="55" t="s">
        <v>13</v>
      </c>
      <c r="F37" s="61" t="s">
        <v>43</v>
      </c>
      <c r="G37" s="107"/>
      <c r="H37" s="107"/>
      <c r="I37" s="107"/>
      <c r="J37" s="9">
        <f t="shared" si="0"/>
        <v>600</v>
      </c>
      <c r="K37" s="9">
        <f t="shared" si="1"/>
        <v>660</v>
      </c>
      <c r="L37" s="9">
        <v>6</v>
      </c>
      <c r="M37" s="9">
        <f t="shared" si="4"/>
        <v>6.6000000000000005</v>
      </c>
      <c r="N37" s="32"/>
      <c r="O37" s="33">
        <f t="shared" si="5"/>
        <v>0</v>
      </c>
      <c r="P37" s="34" t="str">
        <f t="shared" si="6"/>
        <v xml:space="preserve"> </v>
      </c>
    </row>
    <row r="38" spans="1:16" ht="28.8">
      <c r="A38" s="47"/>
      <c r="B38" s="53">
        <v>32</v>
      </c>
      <c r="C38" s="58" t="s">
        <v>44</v>
      </c>
      <c r="D38" s="93">
        <v>100</v>
      </c>
      <c r="E38" s="55" t="s">
        <v>13</v>
      </c>
      <c r="F38" s="61" t="s">
        <v>118</v>
      </c>
      <c r="G38" s="107"/>
      <c r="H38" s="107"/>
      <c r="I38" s="107"/>
      <c r="J38" s="9">
        <f t="shared" si="0"/>
        <v>900</v>
      </c>
      <c r="K38" s="9">
        <f t="shared" si="1"/>
        <v>990</v>
      </c>
      <c r="L38" s="9">
        <v>9</v>
      </c>
      <c r="M38" s="9">
        <f t="shared" si="4"/>
        <v>9.9</v>
      </c>
      <c r="N38" s="32"/>
      <c r="O38" s="33">
        <f t="shared" si="5"/>
        <v>0</v>
      </c>
      <c r="P38" s="34" t="str">
        <f t="shared" si="6"/>
        <v xml:space="preserve"> </v>
      </c>
    </row>
    <row r="39" spans="1:16" ht="12.75">
      <c r="A39" s="47"/>
      <c r="B39" s="53">
        <v>33</v>
      </c>
      <c r="C39" s="58" t="s">
        <v>45</v>
      </c>
      <c r="D39" s="93">
        <v>2</v>
      </c>
      <c r="E39" s="55" t="s">
        <v>13</v>
      </c>
      <c r="F39" s="61" t="s">
        <v>46</v>
      </c>
      <c r="G39" s="107"/>
      <c r="H39" s="107"/>
      <c r="I39" s="107"/>
      <c r="J39" s="9">
        <f aca="true" t="shared" si="7" ref="J39:J70">D39*L39</f>
        <v>178</v>
      </c>
      <c r="K39" s="9">
        <f aca="true" t="shared" si="8" ref="K39:K70">D39*M39</f>
        <v>195.8</v>
      </c>
      <c r="L39" s="9">
        <v>89</v>
      </c>
      <c r="M39" s="9">
        <f t="shared" si="4"/>
        <v>97.9</v>
      </c>
      <c r="N39" s="29"/>
      <c r="O39" s="33">
        <f t="shared" si="5"/>
        <v>0</v>
      </c>
      <c r="P39" s="36" t="str">
        <f t="shared" si="6"/>
        <v xml:space="preserve"> </v>
      </c>
    </row>
    <row r="40" spans="1:16" ht="27" customHeight="1" thickBot="1">
      <c r="A40" s="47"/>
      <c r="B40" s="62">
        <v>34</v>
      </c>
      <c r="C40" s="63" t="s">
        <v>47</v>
      </c>
      <c r="D40" s="94">
        <v>2</v>
      </c>
      <c r="E40" s="64" t="s">
        <v>13</v>
      </c>
      <c r="F40" s="65" t="s">
        <v>48</v>
      </c>
      <c r="G40" s="108"/>
      <c r="H40" s="108"/>
      <c r="I40" s="108"/>
      <c r="J40" s="10">
        <f t="shared" si="7"/>
        <v>58</v>
      </c>
      <c r="K40" s="10">
        <f t="shared" si="8"/>
        <v>63.800000000000004</v>
      </c>
      <c r="L40" s="10">
        <v>29</v>
      </c>
      <c r="M40" s="10">
        <f t="shared" si="4"/>
        <v>31.900000000000002</v>
      </c>
      <c r="N40" s="37"/>
      <c r="O40" s="38">
        <f t="shared" si="5"/>
        <v>0</v>
      </c>
      <c r="P40" s="39" t="str">
        <f t="shared" si="6"/>
        <v xml:space="preserve"> </v>
      </c>
    </row>
    <row r="41" spans="1:16" ht="31.5" customHeight="1" thickTop="1">
      <c r="A41" s="47"/>
      <c r="B41" s="48">
        <v>35</v>
      </c>
      <c r="C41" s="49" t="s">
        <v>9</v>
      </c>
      <c r="D41" s="92">
        <v>100</v>
      </c>
      <c r="E41" s="50" t="s">
        <v>8</v>
      </c>
      <c r="F41" s="51" t="s">
        <v>10</v>
      </c>
      <c r="G41" s="106" t="s">
        <v>92</v>
      </c>
      <c r="H41" s="106" t="s">
        <v>53</v>
      </c>
      <c r="I41" s="106" t="s">
        <v>56</v>
      </c>
      <c r="J41" s="8">
        <f t="shared" si="7"/>
        <v>250</v>
      </c>
      <c r="K41" s="8">
        <f t="shared" si="8"/>
        <v>275</v>
      </c>
      <c r="L41" s="8">
        <v>2.5</v>
      </c>
      <c r="M41" s="8">
        <f t="shared" si="4"/>
        <v>2.75</v>
      </c>
      <c r="N41" s="29"/>
      <c r="O41" s="35">
        <f t="shared" si="5"/>
        <v>0</v>
      </c>
      <c r="P41" s="36" t="str">
        <f t="shared" si="6"/>
        <v xml:space="preserve"> </v>
      </c>
    </row>
    <row r="42" spans="1:16" ht="43.2">
      <c r="A42" s="47"/>
      <c r="B42" s="53">
        <v>36</v>
      </c>
      <c r="C42" s="54" t="s">
        <v>9</v>
      </c>
      <c r="D42" s="93">
        <v>200</v>
      </c>
      <c r="E42" s="56" t="s">
        <v>57</v>
      </c>
      <c r="F42" s="57" t="s">
        <v>11</v>
      </c>
      <c r="G42" s="107"/>
      <c r="H42" s="107"/>
      <c r="I42" s="107"/>
      <c r="J42" s="9">
        <f t="shared" si="7"/>
        <v>900</v>
      </c>
      <c r="K42" s="9">
        <f t="shared" si="8"/>
        <v>990</v>
      </c>
      <c r="L42" s="9">
        <v>4.5</v>
      </c>
      <c r="M42" s="9">
        <f t="shared" si="4"/>
        <v>4.95</v>
      </c>
      <c r="N42" s="32"/>
      <c r="O42" s="33">
        <f t="shared" si="5"/>
        <v>0</v>
      </c>
      <c r="P42" s="34" t="str">
        <f t="shared" si="6"/>
        <v xml:space="preserve"> </v>
      </c>
    </row>
    <row r="43" spans="1:16" ht="69.75" customHeight="1">
      <c r="A43" s="47"/>
      <c r="B43" s="53">
        <v>37</v>
      </c>
      <c r="C43" s="54" t="s">
        <v>12</v>
      </c>
      <c r="D43" s="93">
        <v>15</v>
      </c>
      <c r="E43" s="56" t="s">
        <v>13</v>
      </c>
      <c r="F43" s="57" t="s">
        <v>85</v>
      </c>
      <c r="G43" s="107"/>
      <c r="H43" s="107"/>
      <c r="I43" s="107"/>
      <c r="J43" s="9">
        <f t="shared" si="7"/>
        <v>720</v>
      </c>
      <c r="K43" s="9">
        <f t="shared" si="8"/>
        <v>792.0000000000001</v>
      </c>
      <c r="L43" s="9">
        <v>48</v>
      </c>
      <c r="M43" s="9">
        <f t="shared" si="4"/>
        <v>52.800000000000004</v>
      </c>
      <c r="N43" s="29"/>
      <c r="O43" s="35">
        <f t="shared" si="5"/>
        <v>0</v>
      </c>
      <c r="P43" s="36" t="str">
        <f t="shared" si="6"/>
        <v xml:space="preserve"> </v>
      </c>
    </row>
    <row r="44" spans="1:16" ht="81" customHeight="1">
      <c r="A44" s="47"/>
      <c r="B44" s="53">
        <v>38</v>
      </c>
      <c r="C44" s="54" t="s">
        <v>12</v>
      </c>
      <c r="D44" s="93">
        <v>10</v>
      </c>
      <c r="E44" s="56" t="s">
        <v>13</v>
      </c>
      <c r="F44" s="66" t="s">
        <v>139</v>
      </c>
      <c r="G44" s="107"/>
      <c r="H44" s="107"/>
      <c r="I44" s="107"/>
      <c r="J44" s="9">
        <f t="shared" si="7"/>
        <v>570</v>
      </c>
      <c r="K44" s="9">
        <f t="shared" si="8"/>
        <v>627</v>
      </c>
      <c r="L44" s="9">
        <v>57</v>
      </c>
      <c r="M44" s="9">
        <f t="shared" si="4"/>
        <v>62.7</v>
      </c>
      <c r="N44" s="32"/>
      <c r="O44" s="33">
        <f t="shared" si="5"/>
        <v>0</v>
      </c>
      <c r="P44" s="34" t="str">
        <f t="shared" si="6"/>
        <v xml:space="preserve"> </v>
      </c>
    </row>
    <row r="45" spans="1:16" ht="88.5" customHeight="1">
      <c r="A45" s="47"/>
      <c r="B45" s="53">
        <v>39</v>
      </c>
      <c r="C45" s="54" t="s">
        <v>14</v>
      </c>
      <c r="D45" s="93">
        <v>3</v>
      </c>
      <c r="E45" s="56" t="s">
        <v>13</v>
      </c>
      <c r="F45" s="57" t="s">
        <v>120</v>
      </c>
      <c r="G45" s="107"/>
      <c r="H45" s="107"/>
      <c r="I45" s="107"/>
      <c r="J45" s="9">
        <f t="shared" si="7"/>
        <v>330</v>
      </c>
      <c r="K45" s="9">
        <f t="shared" si="8"/>
        <v>363.00000000000006</v>
      </c>
      <c r="L45" s="9">
        <v>110</v>
      </c>
      <c r="M45" s="9">
        <f t="shared" si="4"/>
        <v>121.00000000000001</v>
      </c>
      <c r="N45" s="32"/>
      <c r="O45" s="33">
        <f t="shared" si="5"/>
        <v>0</v>
      </c>
      <c r="P45" s="34" t="str">
        <f t="shared" si="6"/>
        <v xml:space="preserve"> </v>
      </c>
    </row>
    <row r="46" spans="1:16" ht="83.25" customHeight="1">
      <c r="A46" s="47"/>
      <c r="B46" s="53">
        <v>40</v>
      </c>
      <c r="C46" s="54" t="s">
        <v>15</v>
      </c>
      <c r="D46" s="93">
        <v>5</v>
      </c>
      <c r="E46" s="56" t="s">
        <v>13</v>
      </c>
      <c r="F46" s="57" t="s">
        <v>141</v>
      </c>
      <c r="G46" s="107"/>
      <c r="H46" s="107"/>
      <c r="I46" s="107"/>
      <c r="J46" s="9">
        <f t="shared" si="7"/>
        <v>240</v>
      </c>
      <c r="K46" s="9">
        <f t="shared" si="8"/>
        <v>264</v>
      </c>
      <c r="L46" s="9">
        <v>48</v>
      </c>
      <c r="M46" s="9">
        <f t="shared" si="4"/>
        <v>52.800000000000004</v>
      </c>
      <c r="N46" s="29"/>
      <c r="O46" s="33">
        <f t="shared" si="5"/>
        <v>0</v>
      </c>
      <c r="P46" s="36" t="str">
        <f t="shared" si="6"/>
        <v xml:space="preserve"> </v>
      </c>
    </row>
    <row r="47" spans="1:16" ht="75.75" customHeight="1">
      <c r="A47" s="47"/>
      <c r="B47" s="53">
        <v>41</v>
      </c>
      <c r="C47" s="54" t="s">
        <v>15</v>
      </c>
      <c r="D47" s="93">
        <v>20</v>
      </c>
      <c r="E47" s="56" t="s">
        <v>13</v>
      </c>
      <c r="F47" s="57" t="s">
        <v>142</v>
      </c>
      <c r="G47" s="107"/>
      <c r="H47" s="107"/>
      <c r="I47" s="107"/>
      <c r="J47" s="9">
        <f t="shared" si="7"/>
        <v>2000</v>
      </c>
      <c r="K47" s="9">
        <f t="shared" si="8"/>
        <v>2200.0000000000005</v>
      </c>
      <c r="L47" s="9">
        <v>100</v>
      </c>
      <c r="M47" s="9">
        <f t="shared" si="4"/>
        <v>110.00000000000001</v>
      </c>
      <c r="N47" s="32"/>
      <c r="O47" s="35">
        <f t="shared" si="5"/>
        <v>0</v>
      </c>
      <c r="P47" s="34" t="str">
        <f t="shared" si="6"/>
        <v xml:space="preserve"> </v>
      </c>
    </row>
    <row r="48" spans="1:16" ht="66" customHeight="1">
      <c r="A48" s="47"/>
      <c r="B48" s="53">
        <v>42</v>
      </c>
      <c r="C48" s="54" t="s">
        <v>16</v>
      </c>
      <c r="D48" s="93">
        <v>6</v>
      </c>
      <c r="E48" s="56" t="s">
        <v>13</v>
      </c>
      <c r="F48" s="57" t="s">
        <v>58</v>
      </c>
      <c r="G48" s="107"/>
      <c r="H48" s="107"/>
      <c r="I48" s="107"/>
      <c r="J48" s="9">
        <f t="shared" si="7"/>
        <v>840</v>
      </c>
      <c r="K48" s="9">
        <f t="shared" si="8"/>
        <v>924</v>
      </c>
      <c r="L48" s="9">
        <v>140</v>
      </c>
      <c r="M48" s="9">
        <f t="shared" si="4"/>
        <v>154</v>
      </c>
      <c r="N48" s="29"/>
      <c r="O48" s="33">
        <f t="shared" si="5"/>
        <v>0</v>
      </c>
      <c r="P48" s="36" t="str">
        <f t="shared" si="6"/>
        <v xml:space="preserve"> </v>
      </c>
    </row>
    <row r="49" spans="1:16" ht="101.25" customHeight="1">
      <c r="A49" s="47"/>
      <c r="B49" s="53">
        <v>43</v>
      </c>
      <c r="C49" s="54" t="s">
        <v>17</v>
      </c>
      <c r="D49" s="93">
        <v>10</v>
      </c>
      <c r="E49" s="56" t="s">
        <v>13</v>
      </c>
      <c r="F49" s="57" t="s">
        <v>143</v>
      </c>
      <c r="G49" s="107"/>
      <c r="H49" s="107"/>
      <c r="I49" s="107"/>
      <c r="J49" s="9">
        <f t="shared" si="7"/>
        <v>3250</v>
      </c>
      <c r="K49" s="9">
        <f t="shared" si="8"/>
        <v>3575.0000000000005</v>
      </c>
      <c r="L49" s="9">
        <v>325</v>
      </c>
      <c r="M49" s="9">
        <f t="shared" si="4"/>
        <v>357.50000000000006</v>
      </c>
      <c r="N49" s="32"/>
      <c r="O49" s="33">
        <f t="shared" si="5"/>
        <v>0</v>
      </c>
      <c r="P49" s="34" t="str">
        <f t="shared" si="6"/>
        <v xml:space="preserve"> </v>
      </c>
    </row>
    <row r="50" spans="1:16" ht="58.5" customHeight="1">
      <c r="A50" s="47"/>
      <c r="B50" s="53">
        <v>44</v>
      </c>
      <c r="C50" s="54" t="s">
        <v>18</v>
      </c>
      <c r="D50" s="93">
        <v>20</v>
      </c>
      <c r="E50" s="56" t="s">
        <v>13</v>
      </c>
      <c r="F50" s="57" t="s">
        <v>101</v>
      </c>
      <c r="G50" s="107"/>
      <c r="H50" s="107"/>
      <c r="I50" s="107"/>
      <c r="J50" s="9">
        <f t="shared" si="7"/>
        <v>840</v>
      </c>
      <c r="K50" s="9">
        <f t="shared" si="8"/>
        <v>924</v>
      </c>
      <c r="L50" s="9">
        <v>42</v>
      </c>
      <c r="M50" s="9">
        <f t="shared" si="4"/>
        <v>46.2</v>
      </c>
      <c r="N50" s="29"/>
      <c r="O50" s="35">
        <f t="shared" si="5"/>
        <v>0</v>
      </c>
      <c r="P50" s="36" t="str">
        <f t="shared" si="6"/>
        <v xml:space="preserve"> </v>
      </c>
    </row>
    <row r="51" spans="1:16" ht="78.75" customHeight="1">
      <c r="A51" s="47"/>
      <c r="B51" s="53">
        <v>45</v>
      </c>
      <c r="C51" s="54" t="s">
        <v>19</v>
      </c>
      <c r="D51" s="93">
        <v>20</v>
      </c>
      <c r="E51" s="56" t="s">
        <v>13</v>
      </c>
      <c r="F51" s="57" t="s">
        <v>134</v>
      </c>
      <c r="G51" s="107"/>
      <c r="H51" s="107"/>
      <c r="I51" s="107"/>
      <c r="J51" s="9">
        <f t="shared" si="7"/>
        <v>600</v>
      </c>
      <c r="K51" s="9">
        <f t="shared" si="8"/>
        <v>660</v>
      </c>
      <c r="L51" s="9">
        <v>30</v>
      </c>
      <c r="M51" s="9">
        <f t="shared" si="4"/>
        <v>33</v>
      </c>
      <c r="N51" s="32"/>
      <c r="O51" s="33">
        <f t="shared" si="5"/>
        <v>0</v>
      </c>
      <c r="P51" s="34" t="str">
        <f t="shared" si="6"/>
        <v xml:space="preserve"> </v>
      </c>
    </row>
    <row r="52" spans="1:16" ht="69" customHeight="1">
      <c r="A52" s="47"/>
      <c r="B52" s="53">
        <v>46</v>
      </c>
      <c r="C52" s="54" t="s">
        <v>20</v>
      </c>
      <c r="D52" s="93">
        <v>10</v>
      </c>
      <c r="E52" s="56" t="s">
        <v>13</v>
      </c>
      <c r="F52" s="57" t="s">
        <v>103</v>
      </c>
      <c r="G52" s="107"/>
      <c r="H52" s="107"/>
      <c r="I52" s="107"/>
      <c r="J52" s="9">
        <f t="shared" si="7"/>
        <v>820</v>
      </c>
      <c r="K52" s="9">
        <f t="shared" si="8"/>
        <v>902</v>
      </c>
      <c r="L52" s="9">
        <v>82</v>
      </c>
      <c r="M52" s="9">
        <f t="shared" si="4"/>
        <v>90.2</v>
      </c>
      <c r="N52" s="32"/>
      <c r="O52" s="33">
        <f t="shared" si="5"/>
        <v>0</v>
      </c>
      <c r="P52" s="34" t="str">
        <f t="shared" si="6"/>
        <v xml:space="preserve"> </v>
      </c>
    </row>
    <row r="53" spans="1:16" ht="74.25" customHeight="1">
      <c r="A53" s="47"/>
      <c r="B53" s="53">
        <v>47</v>
      </c>
      <c r="C53" s="54" t="s">
        <v>20</v>
      </c>
      <c r="D53" s="93">
        <v>40</v>
      </c>
      <c r="E53" s="56" t="s">
        <v>13</v>
      </c>
      <c r="F53" s="57" t="s">
        <v>87</v>
      </c>
      <c r="G53" s="107"/>
      <c r="H53" s="107"/>
      <c r="I53" s="107"/>
      <c r="J53" s="9">
        <f t="shared" si="7"/>
        <v>1400</v>
      </c>
      <c r="K53" s="9">
        <f t="shared" si="8"/>
        <v>1540</v>
      </c>
      <c r="L53" s="9">
        <v>35</v>
      </c>
      <c r="M53" s="9">
        <f t="shared" si="4"/>
        <v>38.5</v>
      </c>
      <c r="N53" s="29"/>
      <c r="O53" s="33">
        <f t="shared" si="5"/>
        <v>0</v>
      </c>
      <c r="P53" s="36" t="str">
        <f t="shared" si="6"/>
        <v xml:space="preserve"> </v>
      </c>
    </row>
    <row r="54" spans="1:16" ht="66.75" customHeight="1">
      <c r="A54" s="47"/>
      <c r="B54" s="53">
        <v>48</v>
      </c>
      <c r="C54" s="54" t="s">
        <v>20</v>
      </c>
      <c r="D54" s="93">
        <v>40</v>
      </c>
      <c r="E54" s="56" t="s">
        <v>13</v>
      </c>
      <c r="F54" s="57" t="s">
        <v>144</v>
      </c>
      <c r="G54" s="107"/>
      <c r="H54" s="107"/>
      <c r="I54" s="107"/>
      <c r="J54" s="9">
        <f t="shared" si="7"/>
        <v>1400</v>
      </c>
      <c r="K54" s="9">
        <f t="shared" si="8"/>
        <v>1540</v>
      </c>
      <c r="L54" s="9">
        <v>35</v>
      </c>
      <c r="M54" s="9">
        <f t="shared" si="4"/>
        <v>38.5</v>
      </c>
      <c r="N54" s="32"/>
      <c r="O54" s="35">
        <f t="shared" si="5"/>
        <v>0</v>
      </c>
      <c r="P54" s="34" t="str">
        <f t="shared" si="6"/>
        <v xml:space="preserve"> </v>
      </c>
    </row>
    <row r="55" spans="1:16" ht="69" customHeight="1">
      <c r="A55" s="47"/>
      <c r="B55" s="53">
        <v>49</v>
      </c>
      <c r="C55" s="54" t="s">
        <v>59</v>
      </c>
      <c r="D55" s="93">
        <v>3</v>
      </c>
      <c r="E55" s="56" t="s">
        <v>13</v>
      </c>
      <c r="F55" s="57" t="s">
        <v>145</v>
      </c>
      <c r="G55" s="107"/>
      <c r="H55" s="107"/>
      <c r="I55" s="107"/>
      <c r="J55" s="9">
        <f t="shared" si="7"/>
        <v>93</v>
      </c>
      <c r="K55" s="9">
        <f t="shared" si="8"/>
        <v>102.30000000000001</v>
      </c>
      <c r="L55" s="9">
        <v>31</v>
      </c>
      <c r="M55" s="9">
        <f t="shared" si="4"/>
        <v>34.1</v>
      </c>
      <c r="N55" s="29"/>
      <c r="O55" s="33">
        <f t="shared" si="5"/>
        <v>0</v>
      </c>
      <c r="P55" s="36" t="str">
        <f t="shared" si="6"/>
        <v xml:space="preserve"> </v>
      </c>
    </row>
    <row r="56" spans="1:16" ht="28.8">
      <c r="A56" s="47"/>
      <c r="B56" s="53">
        <v>50</v>
      </c>
      <c r="C56" s="54" t="s">
        <v>59</v>
      </c>
      <c r="D56" s="93">
        <v>1</v>
      </c>
      <c r="E56" s="56" t="s">
        <v>21</v>
      </c>
      <c r="F56" s="57" t="s">
        <v>119</v>
      </c>
      <c r="G56" s="107"/>
      <c r="H56" s="107"/>
      <c r="I56" s="107"/>
      <c r="J56" s="9">
        <f t="shared" si="7"/>
        <v>399</v>
      </c>
      <c r="K56" s="9">
        <f t="shared" si="8"/>
        <v>438.90000000000003</v>
      </c>
      <c r="L56" s="9">
        <v>399</v>
      </c>
      <c r="M56" s="9">
        <f t="shared" si="4"/>
        <v>438.90000000000003</v>
      </c>
      <c r="N56" s="32"/>
      <c r="O56" s="33">
        <f t="shared" si="5"/>
        <v>0</v>
      </c>
      <c r="P56" s="34" t="str">
        <f t="shared" si="6"/>
        <v xml:space="preserve"> </v>
      </c>
    </row>
    <row r="57" spans="1:16" ht="63.75" customHeight="1">
      <c r="A57" s="47"/>
      <c r="B57" s="53">
        <v>51</v>
      </c>
      <c r="C57" s="54" t="s">
        <v>22</v>
      </c>
      <c r="D57" s="93">
        <v>3</v>
      </c>
      <c r="E57" s="56" t="s">
        <v>13</v>
      </c>
      <c r="F57" s="57" t="s">
        <v>146</v>
      </c>
      <c r="G57" s="107"/>
      <c r="H57" s="107"/>
      <c r="I57" s="107"/>
      <c r="J57" s="9">
        <f t="shared" si="7"/>
        <v>240</v>
      </c>
      <c r="K57" s="9">
        <f t="shared" si="8"/>
        <v>264</v>
      </c>
      <c r="L57" s="9">
        <v>80</v>
      </c>
      <c r="M57" s="9">
        <f t="shared" si="4"/>
        <v>88</v>
      </c>
      <c r="N57" s="29"/>
      <c r="O57" s="35">
        <f t="shared" si="5"/>
        <v>0</v>
      </c>
      <c r="P57" s="36" t="str">
        <f t="shared" si="6"/>
        <v xml:space="preserve"> </v>
      </c>
    </row>
    <row r="58" spans="1:16" ht="72.75" customHeight="1">
      <c r="A58" s="47"/>
      <c r="B58" s="53">
        <v>52</v>
      </c>
      <c r="C58" s="54" t="s">
        <v>23</v>
      </c>
      <c r="D58" s="93">
        <v>2</v>
      </c>
      <c r="E58" s="56" t="s">
        <v>13</v>
      </c>
      <c r="F58" s="57" t="s">
        <v>60</v>
      </c>
      <c r="G58" s="107"/>
      <c r="H58" s="107"/>
      <c r="I58" s="107"/>
      <c r="J58" s="9">
        <f t="shared" si="7"/>
        <v>748</v>
      </c>
      <c r="K58" s="9">
        <f t="shared" si="8"/>
        <v>822.8000000000001</v>
      </c>
      <c r="L58" s="9">
        <v>374</v>
      </c>
      <c r="M58" s="9">
        <f t="shared" si="4"/>
        <v>411.40000000000003</v>
      </c>
      <c r="N58" s="32"/>
      <c r="O58" s="33">
        <f t="shared" si="5"/>
        <v>0</v>
      </c>
      <c r="P58" s="34" t="str">
        <f t="shared" si="6"/>
        <v xml:space="preserve"> </v>
      </c>
    </row>
    <row r="59" spans="1:16" ht="43.2">
      <c r="A59" s="47"/>
      <c r="B59" s="53">
        <v>53</v>
      </c>
      <c r="C59" s="54" t="s">
        <v>24</v>
      </c>
      <c r="D59" s="93">
        <v>30</v>
      </c>
      <c r="E59" s="56" t="s">
        <v>13</v>
      </c>
      <c r="F59" s="57" t="s">
        <v>147</v>
      </c>
      <c r="G59" s="107"/>
      <c r="H59" s="107"/>
      <c r="I59" s="107"/>
      <c r="J59" s="9">
        <f t="shared" si="7"/>
        <v>1950</v>
      </c>
      <c r="K59" s="9">
        <f t="shared" si="8"/>
        <v>2145</v>
      </c>
      <c r="L59" s="9">
        <v>65</v>
      </c>
      <c r="M59" s="9">
        <f t="shared" si="4"/>
        <v>71.5</v>
      </c>
      <c r="N59" s="32"/>
      <c r="O59" s="33">
        <f t="shared" si="5"/>
        <v>0</v>
      </c>
      <c r="P59" s="34" t="str">
        <f t="shared" si="6"/>
        <v xml:space="preserve"> </v>
      </c>
    </row>
    <row r="60" spans="1:16" ht="137.25" customHeight="1">
      <c r="A60" s="47"/>
      <c r="B60" s="53">
        <v>54</v>
      </c>
      <c r="C60" s="54" t="s">
        <v>25</v>
      </c>
      <c r="D60" s="93">
        <v>30</v>
      </c>
      <c r="E60" s="56" t="s">
        <v>13</v>
      </c>
      <c r="F60" s="57" t="s">
        <v>148</v>
      </c>
      <c r="G60" s="107"/>
      <c r="H60" s="107"/>
      <c r="I60" s="107"/>
      <c r="J60" s="9">
        <f t="shared" si="7"/>
        <v>2100</v>
      </c>
      <c r="K60" s="9">
        <f t="shared" si="8"/>
        <v>2310</v>
      </c>
      <c r="L60" s="9">
        <v>70</v>
      </c>
      <c r="M60" s="9">
        <f t="shared" si="4"/>
        <v>77</v>
      </c>
      <c r="N60" s="29"/>
      <c r="O60" s="33">
        <f t="shared" si="5"/>
        <v>0</v>
      </c>
      <c r="P60" s="36" t="str">
        <f t="shared" si="6"/>
        <v xml:space="preserve"> </v>
      </c>
    </row>
    <row r="61" spans="1:16" ht="77.25" customHeight="1">
      <c r="A61" s="47"/>
      <c r="B61" s="53">
        <v>55</v>
      </c>
      <c r="C61" s="54" t="s">
        <v>61</v>
      </c>
      <c r="D61" s="93">
        <v>20</v>
      </c>
      <c r="E61" s="56" t="s">
        <v>13</v>
      </c>
      <c r="F61" s="57" t="s">
        <v>149</v>
      </c>
      <c r="G61" s="107"/>
      <c r="H61" s="107"/>
      <c r="I61" s="107"/>
      <c r="J61" s="9">
        <f t="shared" si="7"/>
        <v>380</v>
      </c>
      <c r="K61" s="9">
        <f t="shared" si="8"/>
        <v>418.00000000000006</v>
      </c>
      <c r="L61" s="9">
        <v>19</v>
      </c>
      <c r="M61" s="9">
        <f t="shared" si="4"/>
        <v>20.900000000000002</v>
      </c>
      <c r="N61" s="32"/>
      <c r="O61" s="35">
        <f t="shared" si="5"/>
        <v>0</v>
      </c>
      <c r="P61" s="34" t="str">
        <f t="shared" si="6"/>
        <v xml:space="preserve"> </v>
      </c>
    </row>
    <row r="62" spans="1:16" ht="28.8">
      <c r="A62" s="47"/>
      <c r="B62" s="53">
        <v>56</v>
      </c>
      <c r="C62" s="54" t="s">
        <v>26</v>
      </c>
      <c r="D62" s="93">
        <v>5</v>
      </c>
      <c r="E62" s="56" t="s">
        <v>13</v>
      </c>
      <c r="F62" s="57" t="s">
        <v>150</v>
      </c>
      <c r="G62" s="107"/>
      <c r="H62" s="107"/>
      <c r="I62" s="107"/>
      <c r="J62" s="9">
        <f t="shared" si="7"/>
        <v>370</v>
      </c>
      <c r="K62" s="9">
        <f t="shared" si="8"/>
        <v>407</v>
      </c>
      <c r="L62" s="9">
        <v>74</v>
      </c>
      <c r="M62" s="9">
        <f t="shared" si="4"/>
        <v>81.4</v>
      </c>
      <c r="N62" s="29"/>
      <c r="O62" s="33">
        <f t="shared" si="5"/>
        <v>0</v>
      </c>
      <c r="P62" s="36" t="str">
        <f t="shared" si="6"/>
        <v xml:space="preserve"> </v>
      </c>
    </row>
    <row r="63" spans="1:16" ht="70.5" customHeight="1">
      <c r="A63" s="47"/>
      <c r="B63" s="53">
        <v>57</v>
      </c>
      <c r="C63" s="54" t="s">
        <v>26</v>
      </c>
      <c r="D63" s="93">
        <v>5</v>
      </c>
      <c r="E63" s="56" t="s">
        <v>13</v>
      </c>
      <c r="F63" s="57" t="s">
        <v>129</v>
      </c>
      <c r="G63" s="107"/>
      <c r="H63" s="107"/>
      <c r="I63" s="107"/>
      <c r="J63" s="9">
        <f t="shared" si="7"/>
        <v>355</v>
      </c>
      <c r="K63" s="9">
        <f t="shared" si="8"/>
        <v>390.50000000000006</v>
      </c>
      <c r="L63" s="9">
        <v>71</v>
      </c>
      <c r="M63" s="9">
        <f t="shared" si="4"/>
        <v>78.10000000000001</v>
      </c>
      <c r="N63" s="32"/>
      <c r="O63" s="33">
        <f t="shared" si="5"/>
        <v>0</v>
      </c>
      <c r="P63" s="34" t="str">
        <f t="shared" si="6"/>
        <v xml:space="preserve"> </v>
      </c>
    </row>
    <row r="64" spans="1:16" ht="43.2">
      <c r="A64" s="47"/>
      <c r="B64" s="53">
        <v>58</v>
      </c>
      <c r="C64" s="54" t="s">
        <v>27</v>
      </c>
      <c r="D64" s="93">
        <v>5</v>
      </c>
      <c r="E64" s="56" t="s">
        <v>13</v>
      </c>
      <c r="F64" s="57" t="s">
        <v>112</v>
      </c>
      <c r="G64" s="107"/>
      <c r="H64" s="107"/>
      <c r="I64" s="107"/>
      <c r="J64" s="9">
        <f t="shared" si="7"/>
        <v>205</v>
      </c>
      <c r="K64" s="9">
        <f t="shared" si="8"/>
        <v>225.5</v>
      </c>
      <c r="L64" s="9">
        <v>41</v>
      </c>
      <c r="M64" s="9">
        <f t="shared" si="4"/>
        <v>45.1</v>
      </c>
      <c r="N64" s="29"/>
      <c r="O64" s="35">
        <f t="shared" si="5"/>
        <v>0</v>
      </c>
      <c r="P64" s="36" t="str">
        <f t="shared" si="6"/>
        <v xml:space="preserve"> </v>
      </c>
    </row>
    <row r="65" spans="1:16" ht="48" customHeight="1">
      <c r="A65" s="47"/>
      <c r="B65" s="53">
        <v>59</v>
      </c>
      <c r="C65" s="54" t="s">
        <v>28</v>
      </c>
      <c r="D65" s="93">
        <v>15</v>
      </c>
      <c r="E65" s="56" t="s">
        <v>13</v>
      </c>
      <c r="F65" s="57" t="s">
        <v>130</v>
      </c>
      <c r="G65" s="107"/>
      <c r="H65" s="107"/>
      <c r="I65" s="107"/>
      <c r="J65" s="9">
        <f t="shared" si="7"/>
        <v>480</v>
      </c>
      <c r="K65" s="9">
        <f t="shared" si="8"/>
        <v>528</v>
      </c>
      <c r="L65" s="9">
        <v>32</v>
      </c>
      <c r="M65" s="9">
        <f t="shared" si="4"/>
        <v>35.2</v>
      </c>
      <c r="N65" s="32"/>
      <c r="O65" s="33">
        <f t="shared" si="5"/>
        <v>0</v>
      </c>
      <c r="P65" s="34" t="str">
        <f t="shared" si="6"/>
        <v xml:space="preserve"> </v>
      </c>
    </row>
    <row r="66" spans="1:16" ht="80.25" customHeight="1">
      <c r="A66" s="47"/>
      <c r="B66" s="53">
        <v>60</v>
      </c>
      <c r="C66" s="54" t="s">
        <v>29</v>
      </c>
      <c r="D66" s="93">
        <v>20</v>
      </c>
      <c r="E66" s="56" t="s">
        <v>13</v>
      </c>
      <c r="F66" s="57" t="s">
        <v>151</v>
      </c>
      <c r="G66" s="107"/>
      <c r="H66" s="107"/>
      <c r="I66" s="107"/>
      <c r="J66" s="9">
        <f t="shared" si="7"/>
        <v>2140</v>
      </c>
      <c r="K66" s="9">
        <f t="shared" si="8"/>
        <v>2354</v>
      </c>
      <c r="L66" s="9">
        <v>107</v>
      </c>
      <c r="M66" s="9">
        <f t="shared" si="4"/>
        <v>117.7</v>
      </c>
      <c r="N66" s="32"/>
      <c r="O66" s="33">
        <f t="shared" si="5"/>
        <v>0</v>
      </c>
      <c r="P66" s="34" t="str">
        <f t="shared" si="6"/>
        <v xml:space="preserve"> </v>
      </c>
    </row>
    <row r="67" spans="1:16" ht="31.5" customHeight="1">
      <c r="A67" s="47"/>
      <c r="B67" s="53">
        <v>61</v>
      </c>
      <c r="C67" s="54" t="s">
        <v>31</v>
      </c>
      <c r="D67" s="93">
        <v>30</v>
      </c>
      <c r="E67" s="56" t="s">
        <v>30</v>
      </c>
      <c r="F67" s="57" t="s">
        <v>32</v>
      </c>
      <c r="G67" s="107"/>
      <c r="H67" s="107"/>
      <c r="I67" s="107"/>
      <c r="J67" s="9">
        <f t="shared" si="7"/>
        <v>450</v>
      </c>
      <c r="K67" s="9">
        <f t="shared" si="8"/>
        <v>495</v>
      </c>
      <c r="L67" s="9">
        <v>15</v>
      </c>
      <c r="M67" s="9">
        <f t="shared" si="4"/>
        <v>16.5</v>
      </c>
      <c r="N67" s="29"/>
      <c r="O67" s="33">
        <f t="shared" si="5"/>
        <v>0</v>
      </c>
      <c r="P67" s="36" t="str">
        <f t="shared" si="6"/>
        <v xml:space="preserve"> </v>
      </c>
    </row>
    <row r="68" spans="1:16" ht="58.5" customHeight="1">
      <c r="A68" s="47"/>
      <c r="B68" s="53">
        <v>62</v>
      </c>
      <c r="C68" s="54" t="s">
        <v>33</v>
      </c>
      <c r="D68" s="93">
        <v>100</v>
      </c>
      <c r="E68" s="56" t="s">
        <v>34</v>
      </c>
      <c r="F68" s="57" t="s">
        <v>152</v>
      </c>
      <c r="G68" s="107"/>
      <c r="H68" s="107"/>
      <c r="I68" s="107"/>
      <c r="J68" s="9">
        <f t="shared" si="7"/>
        <v>2000</v>
      </c>
      <c r="K68" s="9">
        <f t="shared" si="8"/>
        <v>2200</v>
      </c>
      <c r="L68" s="9">
        <v>20</v>
      </c>
      <c r="M68" s="9">
        <f t="shared" si="4"/>
        <v>22</v>
      </c>
      <c r="N68" s="32"/>
      <c r="O68" s="35">
        <f t="shared" si="5"/>
        <v>0</v>
      </c>
      <c r="P68" s="34" t="str">
        <f t="shared" si="6"/>
        <v xml:space="preserve"> </v>
      </c>
    </row>
    <row r="69" spans="1:16" ht="65.25" customHeight="1">
      <c r="A69" s="47"/>
      <c r="B69" s="53">
        <v>63</v>
      </c>
      <c r="C69" s="54" t="s">
        <v>35</v>
      </c>
      <c r="D69" s="93">
        <v>30</v>
      </c>
      <c r="E69" s="56" t="s">
        <v>34</v>
      </c>
      <c r="F69" s="57" t="s">
        <v>88</v>
      </c>
      <c r="G69" s="107"/>
      <c r="H69" s="107"/>
      <c r="I69" s="107"/>
      <c r="J69" s="9">
        <f t="shared" si="7"/>
        <v>2250</v>
      </c>
      <c r="K69" s="9">
        <f t="shared" si="8"/>
        <v>2475</v>
      </c>
      <c r="L69" s="9">
        <v>75</v>
      </c>
      <c r="M69" s="9">
        <f t="shared" si="4"/>
        <v>82.5</v>
      </c>
      <c r="N69" s="29"/>
      <c r="O69" s="33">
        <f t="shared" si="5"/>
        <v>0</v>
      </c>
      <c r="P69" s="36" t="str">
        <f t="shared" si="6"/>
        <v xml:space="preserve"> </v>
      </c>
    </row>
    <row r="70" spans="1:16" ht="77.25" customHeight="1">
      <c r="A70" s="47"/>
      <c r="B70" s="53">
        <v>64</v>
      </c>
      <c r="C70" s="54" t="s">
        <v>36</v>
      </c>
      <c r="D70" s="93">
        <v>2</v>
      </c>
      <c r="E70" s="56" t="s">
        <v>21</v>
      </c>
      <c r="F70" s="57" t="s">
        <v>89</v>
      </c>
      <c r="G70" s="107"/>
      <c r="H70" s="107"/>
      <c r="I70" s="107"/>
      <c r="J70" s="9">
        <f t="shared" si="7"/>
        <v>30</v>
      </c>
      <c r="K70" s="9">
        <f t="shared" si="8"/>
        <v>33</v>
      </c>
      <c r="L70" s="9">
        <v>15</v>
      </c>
      <c r="M70" s="9">
        <f t="shared" si="4"/>
        <v>16.5</v>
      </c>
      <c r="N70" s="32"/>
      <c r="O70" s="33">
        <f t="shared" si="5"/>
        <v>0</v>
      </c>
      <c r="P70" s="34" t="str">
        <f t="shared" si="6"/>
        <v xml:space="preserve"> </v>
      </c>
    </row>
    <row r="71" spans="1:16" ht="36" customHeight="1">
      <c r="A71" s="47"/>
      <c r="B71" s="53">
        <v>65</v>
      </c>
      <c r="C71" s="54" t="s">
        <v>62</v>
      </c>
      <c r="D71" s="93">
        <v>5</v>
      </c>
      <c r="E71" s="56" t="s">
        <v>13</v>
      </c>
      <c r="F71" s="57" t="s">
        <v>63</v>
      </c>
      <c r="G71" s="107"/>
      <c r="H71" s="107"/>
      <c r="I71" s="107"/>
      <c r="J71" s="9">
        <f aca="true" t="shared" si="9" ref="J71:J102">D71*L71</f>
        <v>150</v>
      </c>
      <c r="K71" s="9">
        <f aca="true" t="shared" si="10" ref="K71:K102">D71*M71</f>
        <v>165</v>
      </c>
      <c r="L71" s="9">
        <v>30</v>
      </c>
      <c r="M71" s="9">
        <f t="shared" si="4"/>
        <v>33</v>
      </c>
      <c r="N71" s="29"/>
      <c r="O71" s="35">
        <f t="shared" si="5"/>
        <v>0</v>
      </c>
      <c r="P71" s="36" t="str">
        <f t="shared" si="6"/>
        <v xml:space="preserve"> </v>
      </c>
    </row>
    <row r="72" spans="1:16" ht="12.75">
      <c r="A72" s="47"/>
      <c r="B72" s="53">
        <v>66</v>
      </c>
      <c r="C72" s="54" t="s">
        <v>64</v>
      </c>
      <c r="D72" s="93">
        <v>3</v>
      </c>
      <c r="E72" s="56" t="s">
        <v>13</v>
      </c>
      <c r="F72" s="57" t="s">
        <v>65</v>
      </c>
      <c r="G72" s="107"/>
      <c r="H72" s="107"/>
      <c r="I72" s="107"/>
      <c r="J72" s="9">
        <f t="shared" si="9"/>
        <v>105</v>
      </c>
      <c r="K72" s="9">
        <f t="shared" si="10"/>
        <v>115.5</v>
      </c>
      <c r="L72" s="9">
        <v>35</v>
      </c>
      <c r="M72" s="9">
        <f aca="true" t="shared" si="11" ref="M72:N125">L72*1.1</f>
        <v>38.5</v>
      </c>
      <c r="N72" s="32"/>
      <c r="O72" s="33">
        <f t="shared" si="5"/>
        <v>0</v>
      </c>
      <c r="P72" s="34" t="str">
        <f t="shared" si="6"/>
        <v xml:space="preserve"> </v>
      </c>
    </row>
    <row r="73" spans="1:16" ht="41.25" customHeight="1">
      <c r="A73" s="47"/>
      <c r="B73" s="53">
        <v>67</v>
      </c>
      <c r="C73" s="54" t="s">
        <v>66</v>
      </c>
      <c r="D73" s="93">
        <v>3</v>
      </c>
      <c r="E73" s="56" t="s">
        <v>13</v>
      </c>
      <c r="F73" s="57" t="s">
        <v>90</v>
      </c>
      <c r="G73" s="107"/>
      <c r="H73" s="107"/>
      <c r="I73" s="107"/>
      <c r="J73" s="9">
        <f t="shared" si="9"/>
        <v>105</v>
      </c>
      <c r="K73" s="9">
        <f t="shared" si="10"/>
        <v>115.5</v>
      </c>
      <c r="L73" s="9">
        <v>35</v>
      </c>
      <c r="M73" s="9">
        <f t="shared" si="11"/>
        <v>38.5</v>
      </c>
      <c r="N73" s="32"/>
      <c r="O73" s="33">
        <f t="shared" si="5"/>
        <v>0</v>
      </c>
      <c r="P73" s="34" t="str">
        <f t="shared" si="6"/>
        <v xml:space="preserve"> </v>
      </c>
    </row>
    <row r="74" spans="1:16" ht="42" customHeight="1">
      <c r="A74" s="47"/>
      <c r="B74" s="53">
        <v>68</v>
      </c>
      <c r="C74" s="54" t="s">
        <v>37</v>
      </c>
      <c r="D74" s="93">
        <v>20</v>
      </c>
      <c r="E74" s="56" t="s">
        <v>13</v>
      </c>
      <c r="F74" s="57" t="s">
        <v>91</v>
      </c>
      <c r="G74" s="107"/>
      <c r="H74" s="107"/>
      <c r="I74" s="107"/>
      <c r="J74" s="9">
        <f t="shared" si="9"/>
        <v>270</v>
      </c>
      <c r="K74" s="9">
        <f t="shared" si="10"/>
        <v>297</v>
      </c>
      <c r="L74" s="9">
        <v>13.5</v>
      </c>
      <c r="M74" s="9">
        <f t="shared" si="11"/>
        <v>14.850000000000001</v>
      </c>
      <c r="N74" s="29"/>
      <c r="O74" s="33">
        <f t="shared" si="5"/>
        <v>0</v>
      </c>
      <c r="P74" s="36" t="str">
        <f t="shared" si="6"/>
        <v xml:space="preserve"> </v>
      </c>
    </row>
    <row r="75" spans="1:16" ht="28.8">
      <c r="A75" s="47"/>
      <c r="B75" s="53">
        <v>69</v>
      </c>
      <c r="C75" s="54" t="s">
        <v>37</v>
      </c>
      <c r="D75" s="93">
        <v>20</v>
      </c>
      <c r="E75" s="56" t="s">
        <v>13</v>
      </c>
      <c r="F75" s="57" t="s">
        <v>39</v>
      </c>
      <c r="G75" s="107"/>
      <c r="H75" s="107"/>
      <c r="I75" s="107"/>
      <c r="J75" s="9">
        <f t="shared" si="9"/>
        <v>296</v>
      </c>
      <c r="K75" s="9">
        <f t="shared" si="10"/>
        <v>325.6</v>
      </c>
      <c r="L75" s="9">
        <v>14.8</v>
      </c>
      <c r="M75" s="9">
        <f t="shared" si="11"/>
        <v>16.28</v>
      </c>
      <c r="N75" s="32"/>
      <c r="O75" s="35">
        <f t="shared" si="5"/>
        <v>0</v>
      </c>
      <c r="P75" s="34" t="str">
        <f t="shared" si="6"/>
        <v xml:space="preserve"> </v>
      </c>
    </row>
    <row r="76" spans="1:16" ht="25.5" customHeight="1">
      <c r="A76" s="47"/>
      <c r="B76" s="53">
        <v>70</v>
      </c>
      <c r="C76" s="54" t="s">
        <v>40</v>
      </c>
      <c r="D76" s="93">
        <v>20</v>
      </c>
      <c r="E76" s="56" t="s">
        <v>13</v>
      </c>
      <c r="F76" s="57" t="s">
        <v>41</v>
      </c>
      <c r="G76" s="107"/>
      <c r="H76" s="107"/>
      <c r="I76" s="107"/>
      <c r="J76" s="9">
        <f t="shared" si="9"/>
        <v>140</v>
      </c>
      <c r="K76" s="9">
        <f t="shared" si="10"/>
        <v>154.00000000000003</v>
      </c>
      <c r="L76" s="9">
        <v>7</v>
      </c>
      <c r="M76" s="9">
        <f t="shared" si="11"/>
        <v>7.700000000000001</v>
      </c>
      <c r="N76" s="29"/>
      <c r="O76" s="33">
        <f t="shared" si="5"/>
        <v>0</v>
      </c>
      <c r="P76" s="36" t="str">
        <f t="shared" si="6"/>
        <v xml:space="preserve"> </v>
      </c>
    </row>
    <row r="77" spans="1:16" ht="12.75">
      <c r="A77" s="47"/>
      <c r="B77" s="53">
        <v>71</v>
      </c>
      <c r="C77" s="54" t="s">
        <v>42</v>
      </c>
      <c r="D77" s="93">
        <v>100</v>
      </c>
      <c r="E77" s="56" t="s">
        <v>13</v>
      </c>
      <c r="F77" s="57" t="s">
        <v>43</v>
      </c>
      <c r="G77" s="107"/>
      <c r="H77" s="107"/>
      <c r="I77" s="107"/>
      <c r="J77" s="9">
        <f t="shared" si="9"/>
        <v>600</v>
      </c>
      <c r="K77" s="9">
        <f t="shared" si="10"/>
        <v>660</v>
      </c>
      <c r="L77" s="9">
        <v>6</v>
      </c>
      <c r="M77" s="9">
        <f t="shared" si="11"/>
        <v>6.6000000000000005</v>
      </c>
      <c r="N77" s="32"/>
      <c r="O77" s="33">
        <f t="shared" si="5"/>
        <v>0</v>
      </c>
      <c r="P77" s="34" t="str">
        <f t="shared" si="6"/>
        <v xml:space="preserve"> </v>
      </c>
    </row>
    <row r="78" spans="1:16" ht="28.8">
      <c r="A78" s="47"/>
      <c r="B78" s="53">
        <v>72</v>
      </c>
      <c r="C78" s="54" t="s">
        <v>44</v>
      </c>
      <c r="D78" s="93">
        <v>100</v>
      </c>
      <c r="E78" s="56" t="s">
        <v>13</v>
      </c>
      <c r="F78" s="57" t="s">
        <v>118</v>
      </c>
      <c r="G78" s="107"/>
      <c r="H78" s="107"/>
      <c r="I78" s="107"/>
      <c r="J78" s="9">
        <f t="shared" si="9"/>
        <v>900</v>
      </c>
      <c r="K78" s="9">
        <f t="shared" si="10"/>
        <v>990</v>
      </c>
      <c r="L78" s="9">
        <v>9</v>
      </c>
      <c r="M78" s="9">
        <f t="shared" si="11"/>
        <v>9.9</v>
      </c>
      <c r="N78" s="29"/>
      <c r="O78" s="35">
        <f t="shared" si="5"/>
        <v>0</v>
      </c>
      <c r="P78" s="36" t="str">
        <f t="shared" si="6"/>
        <v xml:space="preserve"> </v>
      </c>
    </row>
    <row r="79" spans="1:16" ht="12.75">
      <c r="A79" s="47"/>
      <c r="B79" s="53">
        <v>73</v>
      </c>
      <c r="C79" s="54" t="s">
        <v>67</v>
      </c>
      <c r="D79" s="93">
        <v>30</v>
      </c>
      <c r="E79" s="56" t="s">
        <v>13</v>
      </c>
      <c r="F79" s="57" t="s">
        <v>68</v>
      </c>
      <c r="G79" s="107"/>
      <c r="H79" s="107"/>
      <c r="I79" s="107"/>
      <c r="J79" s="9">
        <f t="shared" si="9"/>
        <v>900</v>
      </c>
      <c r="K79" s="9">
        <f t="shared" si="10"/>
        <v>990</v>
      </c>
      <c r="L79" s="9">
        <v>30</v>
      </c>
      <c r="M79" s="9">
        <f t="shared" si="11"/>
        <v>33</v>
      </c>
      <c r="N79" s="32"/>
      <c r="O79" s="33">
        <f t="shared" si="5"/>
        <v>0</v>
      </c>
      <c r="P79" s="34" t="str">
        <f t="shared" si="6"/>
        <v xml:space="preserve"> </v>
      </c>
    </row>
    <row r="80" spans="1:16" ht="41.25" customHeight="1">
      <c r="A80" s="47"/>
      <c r="B80" s="53">
        <v>74</v>
      </c>
      <c r="C80" s="54" t="s">
        <v>45</v>
      </c>
      <c r="D80" s="93">
        <v>2</v>
      </c>
      <c r="E80" s="56" t="s">
        <v>13</v>
      </c>
      <c r="F80" s="57" t="s">
        <v>46</v>
      </c>
      <c r="G80" s="107"/>
      <c r="H80" s="107"/>
      <c r="I80" s="107"/>
      <c r="J80" s="9">
        <f t="shared" si="9"/>
        <v>178</v>
      </c>
      <c r="K80" s="9">
        <f t="shared" si="10"/>
        <v>195.8</v>
      </c>
      <c r="L80" s="9">
        <v>89</v>
      </c>
      <c r="M80" s="9">
        <f t="shared" si="11"/>
        <v>97.9</v>
      </c>
      <c r="N80" s="32"/>
      <c r="O80" s="33">
        <f t="shared" si="5"/>
        <v>0</v>
      </c>
      <c r="P80" s="34" t="str">
        <f t="shared" si="6"/>
        <v xml:space="preserve"> </v>
      </c>
    </row>
    <row r="81" spans="1:16" ht="35.25" customHeight="1" thickBot="1">
      <c r="A81" s="47"/>
      <c r="B81" s="62">
        <v>75</v>
      </c>
      <c r="C81" s="67" t="s">
        <v>47</v>
      </c>
      <c r="D81" s="94">
        <v>2</v>
      </c>
      <c r="E81" s="68" t="s">
        <v>13</v>
      </c>
      <c r="F81" s="69" t="s">
        <v>48</v>
      </c>
      <c r="G81" s="108"/>
      <c r="H81" s="108"/>
      <c r="I81" s="108"/>
      <c r="J81" s="10">
        <f t="shared" si="9"/>
        <v>58</v>
      </c>
      <c r="K81" s="10">
        <f t="shared" si="10"/>
        <v>63.800000000000004</v>
      </c>
      <c r="L81" s="10">
        <v>29</v>
      </c>
      <c r="M81" s="10">
        <f t="shared" si="11"/>
        <v>31.900000000000002</v>
      </c>
      <c r="N81" s="37"/>
      <c r="O81" s="38">
        <f t="shared" si="5"/>
        <v>0</v>
      </c>
      <c r="P81" s="39" t="str">
        <f t="shared" si="6"/>
        <v xml:space="preserve"> </v>
      </c>
    </row>
    <row r="82" spans="1:18" s="73" customFormat="1" ht="31.5" customHeight="1" thickTop="1">
      <c r="A82" s="70"/>
      <c r="B82" s="48">
        <v>76</v>
      </c>
      <c r="C82" s="71" t="s">
        <v>9</v>
      </c>
      <c r="D82" s="95">
        <v>600</v>
      </c>
      <c r="E82" s="50" t="s">
        <v>8</v>
      </c>
      <c r="F82" s="51" t="s">
        <v>10</v>
      </c>
      <c r="G82" s="109" t="s">
        <v>92</v>
      </c>
      <c r="H82" s="109" t="s">
        <v>69</v>
      </c>
      <c r="I82" s="109" t="s">
        <v>70</v>
      </c>
      <c r="J82" s="8">
        <f t="shared" si="9"/>
        <v>1500</v>
      </c>
      <c r="K82" s="8">
        <f t="shared" si="10"/>
        <v>1650</v>
      </c>
      <c r="L82" s="25">
        <v>2.5</v>
      </c>
      <c r="M82" s="8">
        <f t="shared" si="11"/>
        <v>2.75</v>
      </c>
      <c r="N82" s="29"/>
      <c r="O82" s="35">
        <f aca="true" t="shared" si="12" ref="O82:O125">D82*N82</f>
        <v>0</v>
      </c>
      <c r="P82" s="36" t="str">
        <f aca="true" t="shared" si="13" ref="P82:P125">IF(ISNUMBER(N82),IF(N82&gt;M82,"NEVYHOVUJE","VYHOVUJE")," ")</f>
        <v xml:space="preserve"> </v>
      </c>
      <c r="Q82" s="4"/>
      <c r="R82" s="4"/>
    </row>
    <row r="83" spans="1:18" s="73" customFormat="1" ht="28.8">
      <c r="A83" s="70"/>
      <c r="B83" s="53">
        <v>77</v>
      </c>
      <c r="C83" s="74" t="s">
        <v>9</v>
      </c>
      <c r="D83" s="96">
        <v>900</v>
      </c>
      <c r="E83" s="76" t="s">
        <v>8</v>
      </c>
      <c r="F83" s="77" t="s">
        <v>11</v>
      </c>
      <c r="G83" s="110"/>
      <c r="H83" s="110"/>
      <c r="I83" s="110"/>
      <c r="J83" s="9">
        <f t="shared" si="9"/>
        <v>4050</v>
      </c>
      <c r="K83" s="9">
        <f t="shared" si="10"/>
        <v>4455</v>
      </c>
      <c r="L83" s="26">
        <v>4.5</v>
      </c>
      <c r="M83" s="9">
        <f t="shared" si="11"/>
        <v>4.95</v>
      </c>
      <c r="N83" s="29"/>
      <c r="O83" s="33">
        <f t="shared" si="12"/>
        <v>0</v>
      </c>
      <c r="P83" s="36" t="str">
        <f t="shared" si="13"/>
        <v xml:space="preserve"> </v>
      </c>
      <c r="Q83" s="4"/>
      <c r="R83" s="4"/>
    </row>
    <row r="84" spans="1:18" s="73" customFormat="1" ht="75">
      <c r="A84" s="70"/>
      <c r="B84" s="53">
        <v>78</v>
      </c>
      <c r="C84" s="74" t="s">
        <v>14</v>
      </c>
      <c r="D84" s="96">
        <v>10</v>
      </c>
      <c r="E84" s="76" t="s">
        <v>13</v>
      </c>
      <c r="F84" s="77" t="s">
        <v>120</v>
      </c>
      <c r="G84" s="110"/>
      <c r="H84" s="110"/>
      <c r="I84" s="110"/>
      <c r="J84" s="9">
        <f t="shared" si="9"/>
        <v>1100</v>
      </c>
      <c r="K84" s="9">
        <f t="shared" si="10"/>
        <v>1210.0000000000002</v>
      </c>
      <c r="L84" s="26">
        <v>110</v>
      </c>
      <c r="M84" s="9">
        <f t="shared" si="11"/>
        <v>121.00000000000001</v>
      </c>
      <c r="N84" s="32"/>
      <c r="O84" s="33">
        <f t="shared" si="12"/>
        <v>0</v>
      </c>
      <c r="P84" s="34" t="str">
        <f t="shared" si="13"/>
        <v xml:space="preserve"> </v>
      </c>
      <c r="Q84" s="4"/>
      <c r="R84" s="4"/>
    </row>
    <row r="85" spans="1:18" s="73" customFormat="1" ht="60">
      <c r="A85" s="70"/>
      <c r="B85" s="53">
        <v>79</v>
      </c>
      <c r="C85" s="74" t="s">
        <v>15</v>
      </c>
      <c r="D85" s="96">
        <v>10</v>
      </c>
      <c r="E85" s="76" t="s">
        <v>13</v>
      </c>
      <c r="F85" s="77" t="s">
        <v>97</v>
      </c>
      <c r="G85" s="110"/>
      <c r="H85" s="110"/>
      <c r="I85" s="110"/>
      <c r="J85" s="9">
        <f t="shared" si="9"/>
        <v>480</v>
      </c>
      <c r="K85" s="9">
        <f t="shared" si="10"/>
        <v>528</v>
      </c>
      <c r="L85" s="26">
        <v>48</v>
      </c>
      <c r="M85" s="9">
        <f t="shared" si="11"/>
        <v>52.800000000000004</v>
      </c>
      <c r="N85" s="29"/>
      <c r="O85" s="35">
        <f t="shared" si="12"/>
        <v>0</v>
      </c>
      <c r="P85" s="36" t="str">
        <f t="shared" si="13"/>
        <v xml:space="preserve"> </v>
      </c>
      <c r="Q85" s="4"/>
      <c r="R85" s="4"/>
    </row>
    <row r="86" spans="1:18" s="73" customFormat="1" ht="45">
      <c r="A86" s="70"/>
      <c r="B86" s="53">
        <v>80</v>
      </c>
      <c r="C86" s="74" t="s">
        <v>16</v>
      </c>
      <c r="D86" s="96">
        <v>5</v>
      </c>
      <c r="E86" s="76" t="s">
        <v>13</v>
      </c>
      <c r="F86" s="77" t="s">
        <v>99</v>
      </c>
      <c r="G86" s="110"/>
      <c r="H86" s="110"/>
      <c r="I86" s="110"/>
      <c r="J86" s="9">
        <f t="shared" si="9"/>
        <v>700</v>
      </c>
      <c r="K86" s="9">
        <f t="shared" si="10"/>
        <v>770</v>
      </c>
      <c r="L86" s="26">
        <v>140</v>
      </c>
      <c r="M86" s="9">
        <f t="shared" si="11"/>
        <v>154</v>
      </c>
      <c r="N86" s="32"/>
      <c r="O86" s="33">
        <f t="shared" si="12"/>
        <v>0</v>
      </c>
      <c r="P86" s="34" t="str">
        <f t="shared" si="13"/>
        <v xml:space="preserve"> </v>
      </c>
      <c r="Q86" s="4"/>
      <c r="R86" s="4"/>
    </row>
    <row r="87" spans="1:18" s="73" customFormat="1" ht="133.5" customHeight="1">
      <c r="A87" s="70"/>
      <c r="B87" s="53">
        <v>81</v>
      </c>
      <c r="C87" s="74" t="s">
        <v>71</v>
      </c>
      <c r="D87" s="96">
        <v>10</v>
      </c>
      <c r="E87" s="76" t="s">
        <v>13</v>
      </c>
      <c r="F87" s="77" t="s">
        <v>121</v>
      </c>
      <c r="G87" s="110"/>
      <c r="H87" s="110"/>
      <c r="I87" s="110"/>
      <c r="J87" s="9">
        <f t="shared" si="9"/>
        <v>380</v>
      </c>
      <c r="K87" s="9">
        <f t="shared" si="10"/>
        <v>418.00000000000006</v>
      </c>
      <c r="L87" s="26">
        <v>38</v>
      </c>
      <c r="M87" s="9">
        <f t="shared" si="11"/>
        <v>41.800000000000004</v>
      </c>
      <c r="N87" s="32"/>
      <c r="O87" s="33">
        <f t="shared" si="12"/>
        <v>0</v>
      </c>
      <c r="P87" s="34" t="str">
        <f t="shared" si="13"/>
        <v xml:space="preserve"> </v>
      </c>
      <c r="Q87" s="4"/>
      <c r="R87" s="4"/>
    </row>
    <row r="88" spans="1:18" s="73" customFormat="1" ht="45">
      <c r="A88" s="70"/>
      <c r="B88" s="53">
        <v>82</v>
      </c>
      <c r="C88" s="74" t="s">
        <v>72</v>
      </c>
      <c r="D88" s="96">
        <v>30</v>
      </c>
      <c r="E88" s="76" t="s">
        <v>13</v>
      </c>
      <c r="F88" s="77" t="s">
        <v>122</v>
      </c>
      <c r="G88" s="110"/>
      <c r="H88" s="110"/>
      <c r="I88" s="110"/>
      <c r="J88" s="9">
        <f t="shared" si="9"/>
        <v>960</v>
      </c>
      <c r="K88" s="9">
        <f t="shared" si="10"/>
        <v>1056</v>
      </c>
      <c r="L88" s="26">
        <v>32</v>
      </c>
      <c r="M88" s="9">
        <f t="shared" si="11"/>
        <v>35.2</v>
      </c>
      <c r="N88" s="29"/>
      <c r="O88" s="33">
        <f t="shared" si="12"/>
        <v>0</v>
      </c>
      <c r="P88" s="36" t="str">
        <f t="shared" si="13"/>
        <v xml:space="preserve"> </v>
      </c>
      <c r="Q88" s="4"/>
      <c r="R88" s="4"/>
    </row>
    <row r="89" spans="1:18" s="73" customFormat="1" ht="60">
      <c r="A89" s="70"/>
      <c r="B89" s="53">
        <v>83</v>
      </c>
      <c r="C89" s="74" t="s">
        <v>20</v>
      </c>
      <c r="D89" s="96">
        <v>30</v>
      </c>
      <c r="E89" s="76" t="s">
        <v>13</v>
      </c>
      <c r="F89" s="77" t="s">
        <v>123</v>
      </c>
      <c r="G89" s="110"/>
      <c r="H89" s="110"/>
      <c r="I89" s="110"/>
      <c r="J89" s="9">
        <f t="shared" si="9"/>
        <v>1590</v>
      </c>
      <c r="K89" s="9">
        <f t="shared" si="10"/>
        <v>1749.0000000000002</v>
      </c>
      <c r="L89" s="26">
        <v>53</v>
      </c>
      <c r="M89" s="9">
        <f t="shared" si="11"/>
        <v>58.300000000000004</v>
      </c>
      <c r="N89" s="32"/>
      <c r="O89" s="35">
        <f t="shared" si="12"/>
        <v>0</v>
      </c>
      <c r="P89" s="34" t="str">
        <f t="shared" si="13"/>
        <v xml:space="preserve"> </v>
      </c>
      <c r="Q89" s="4"/>
      <c r="R89" s="4"/>
    </row>
    <row r="90" spans="1:18" s="73" customFormat="1" ht="43.2" customHeight="1">
      <c r="A90" s="70"/>
      <c r="B90" s="53">
        <v>84</v>
      </c>
      <c r="C90" s="74" t="s">
        <v>20</v>
      </c>
      <c r="D90" s="96">
        <v>20</v>
      </c>
      <c r="E90" s="76" t="s">
        <v>13</v>
      </c>
      <c r="F90" s="77" t="s">
        <v>124</v>
      </c>
      <c r="G90" s="110"/>
      <c r="H90" s="110"/>
      <c r="I90" s="110"/>
      <c r="J90" s="9">
        <f t="shared" si="9"/>
        <v>700</v>
      </c>
      <c r="K90" s="9">
        <f t="shared" si="10"/>
        <v>770</v>
      </c>
      <c r="L90" s="26">
        <v>35</v>
      </c>
      <c r="M90" s="9">
        <f t="shared" si="11"/>
        <v>38.5</v>
      </c>
      <c r="N90" s="29"/>
      <c r="O90" s="33">
        <f t="shared" si="12"/>
        <v>0</v>
      </c>
      <c r="P90" s="36" t="str">
        <f t="shared" si="13"/>
        <v xml:space="preserve"> </v>
      </c>
      <c r="Q90" s="4"/>
      <c r="R90" s="4"/>
    </row>
    <row r="91" spans="1:18" s="73" customFormat="1" ht="28.8">
      <c r="A91" s="70"/>
      <c r="B91" s="53">
        <v>85</v>
      </c>
      <c r="C91" s="74" t="s">
        <v>20</v>
      </c>
      <c r="D91" s="96">
        <v>40</v>
      </c>
      <c r="E91" s="76" t="s">
        <v>13</v>
      </c>
      <c r="F91" s="77" t="s">
        <v>125</v>
      </c>
      <c r="G91" s="110"/>
      <c r="H91" s="110"/>
      <c r="I91" s="110"/>
      <c r="J91" s="9">
        <f t="shared" si="9"/>
        <v>2240</v>
      </c>
      <c r="K91" s="9">
        <f t="shared" si="10"/>
        <v>2464.0000000000005</v>
      </c>
      <c r="L91" s="26">
        <v>56</v>
      </c>
      <c r="M91" s="9">
        <f t="shared" si="11"/>
        <v>61.60000000000001</v>
      </c>
      <c r="N91" s="32"/>
      <c r="O91" s="33">
        <f t="shared" si="12"/>
        <v>0</v>
      </c>
      <c r="P91" s="34" t="str">
        <f t="shared" si="13"/>
        <v xml:space="preserve"> </v>
      </c>
      <c r="Q91" s="4"/>
      <c r="R91" s="4"/>
    </row>
    <row r="92" spans="1:18" s="73" customFormat="1" ht="28.8">
      <c r="A92" s="70"/>
      <c r="B92" s="53">
        <v>86</v>
      </c>
      <c r="C92" s="74" t="s">
        <v>59</v>
      </c>
      <c r="D92" s="96">
        <v>10</v>
      </c>
      <c r="E92" s="76" t="s">
        <v>13</v>
      </c>
      <c r="F92" s="77" t="s">
        <v>126</v>
      </c>
      <c r="G92" s="110"/>
      <c r="H92" s="110"/>
      <c r="I92" s="110"/>
      <c r="J92" s="9">
        <f t="shared" si="9"/>
        <v>310</v>
      </c>
      <c r="K92" s="9">
        <f t="shared" si="10"/>
        <v>341</v>
      </c>
      <c r="L92" s="26">
        <v>31</v>
      </c>
      <c r="M92" s="9">
        <f t="shared" si="11"/>
        <v>34.1</v>
      </c>
      <c r="N92" s="29"/>
      <c r="O92" s="35">
        <f t="shared" si="12"/>
        <v>0</v>
      </c>
      <c r="P92" s="36" t="str">
        <f t="shared" si="13"/>
        <v xml:space="preserve"> </v>
      </c>
      <c r="Q92" s="4"/>
      <c r="R92" s="4"/>
    </row>
    <row r="93" spans="1:18" s="73" customFormat="1" ht="28.8">
      <c r="A93" s="70"/>
      <c r="B93" s="53">
        <v>87</v>
      </c>
      <c r="C93" s="74" t="s">
        <v>22</v>
      </c>
      <c r="D93" s="96">
        <v>2</v>
      </c>
      <c r="E93" s="76" t="s">
        <v>13</v>
      </c>
      <c r="F93" s="77" t="s">
        <v>106</v>
      </c>
      <c r="G93" s="110"/>
      <c r="H93" s="110"/>
      <c r="I93" s="110"/>
      <c r="J93" s="9">
        <f t="shared" si="9"/>
        <v>160</v>
      </c>
      <c r="K93" s="9">
        <f t="shared" si="10"/>
        <v>176</v>
      </c>
      <c r="L93" s="26">
        <v>80</v>
      </c>
      <c r="M93" s="9">
        <f t="shared" si="11"/>
        <v>88</v>
      </c>
      <c r="N93" s="32"/>
      <c r="O93" s="33">
        <f t="shared" si="12"/>
        <v>0</v>
      </c>
      <c r="P93" s="34" t="str">
        <f t="shared" si="13"/>
        <v xml:space="preserve"> </v>
      </c>
      <c r="Q93" s="4"/>
      <c r="R93" s="4"/>
    </row>
    <row r="94" spans="1:18" s="73" customFormat="1" ht="28.8">
      <c r="A94" s="70"/>
      <c r="B94" s="53">
        <v>88</v>
      </c>
      <c r="C94" s="74" t="s">
        <v>73</v>
      </c>
      <c r="D94" s="96">
        <v>900</v>
      </c>
      <c r="E94" s="76" t="s">
        <v>13</v>
      </c>
      <c r="F94" s="77" t="s">
        <v>127</v>
      </c>
      <c r="G94" s="110"/>
      <c r="H94" s="110"/>
      <c r="I94" s="110"/>
      <c r="J94" s="9">
        <f t="shared" si="9"/>
        <v>2070</v>
      </c>
      <c r="K94" s="9">
        <f t="shared" si="10"/>
        <v>2277</v>
      </c>
      <c r="L94" s="26">
        <v>2.3</v>
      </c>
      <c r="M94" s="9">
        <f t="shared" si="11"/>
        <v>2.53</v>
      </c>
      <c r="N94" s="32"/>
      <c r="O94" s="33">
        <f t="shared" si="12"/>
        <v>0</v>
      </c>
      <c r="P94" s="34" t="str">
        <f t="shared" si="13"/>
        <v xml:space="preserve"> </v>
      </c>
      <c r="Q94" s="4"/>
      <c r="R94" s="4"/>
    </row>
    <row r="95" spans="1:18" s="73" customFormat="1" ht="28.8">
      <c r="A95" s="70"/>
      <c r="B95" s="53">
        <v>89</v>
      </c>
      <c r="C95" s="74" t="s">
        <v>74</v>
      </c>
      <c r="D95" s="96">
        <v>6</v>
      </c>
      <c r="E95" s="76" t="s">
        <v>13</v>
      </c>
      <c r="F95" s="77" t="s">
        <v>128</v>
      </c>
      <c r="G95" s="110"/>
      <c r="H95" s="110"/>
      <c r="I95" s="110"/>
      <c r="J95" s="9">
        <f t="shared" si="9"/>
        <v>120</v>
      </c>
      <c r="K95" s="9">
        <f t="shared" si="10"/>
        <v>132</v>
      </c>
      <c r="L95" s="26">
        <v>20</v>
      </c>
      <c r="M95" s="9">
        <f t="shared" si="11"/>
        <v>22</v>
      </c>
      <c r="N95" s="29"/>
      <c r="O95" s="33">
        <f t="shared" si="12"/>
        <v>0</v>
      </c>
      <c r="P95" s="36" t="str">
        <f t="shared" si="13"/>
        <v xml:space="preserve"> </v>
      </c>
      <c r="Q95" s="4"/>
      <c r="R95" s="4"/>
    </row>
    <row r="96" spans="1:18" s="73" customFormat="1" ht="43.2">
      <c r="A96" s="70"/>
      <c r="B96" s="53">
        <v>90</v>
      </c>
      <c r="C96" s="74" t="s">
        <v>26</v>
      </c>
      <c r="D96" s="96">
        <v>20</v>
      </c>
      <c r="E96" s="76" t="s">
        <v>13</v>
      </c>
      <c r="F96" s="77" t="s">
        <v>129</v>
      </c>
      <c r="G96" s="110"/>
      <c r="H96" s="110"/>
      <c r="I96" s="110"/>
      <c r="J96" s="9">
        <f t="shared" si="9"/>
        <v>1420</v>
      </c>
      <c r="K96" s="9">
        <f t="shared" si="10"/>
        <v>1562.0000000000002</v>
      </c>
      <c r="L96" s="26">
        <v>71</v>
      </c>
      <c r="M96" s="9">
        <f t="shared" si="11"/>
        <v>78.10000000000001</v>
      </c>
      <c r="N96" s="32"/>
      <c r="O96" s="35">
        <f t="shared" si="12"/>
        <v>0</v>
      </c>
      <c r="P96" s="34" t="str">
        <f t="shared" si="13"/>
        <v xml:space="preserve"> </v>
      </c>
      <c r="Q96" s="4"/>
      <c r="R96" s="4"/>
    </row>
    <row r="97" spans="1:18" s="73" customFormat="1" ht="28.8">
      <c r="A97" s="70"/>
      <c r="B97" s="53">
        <v>91</v>
      </c>
      <c r="C97" s="74" t="s">
        <v>28</v>
      </c>
      <c r="D97" s="96">
        <v>20</v>
      </c>
      <c r="E97" s="76" t="s">
        <v>13</v>
      </c>
      <c r="F97" s="77" t="s">
        <v>130</v>
      </c>
      <c r="G97" s="110"/>
      <c r="H97" s="110"/>
      <c r="I97" s="110"/>
      <c r="J97" s="9">
        <f t="shared" si="9"/>
        <v>640</v>
      </c>
      <c r="K97" s="9">
        <f t="shared" si="10"/>
        <v>704</v>
      </c>
      <c r="L97" s="26">
        <v>32</v>
      </c>
      <c r="M97" s="9">
        <f t="shared" si="11"/>
        <v>35.2</v>
      </c>
      <c r="N97" s="29"/>
      <c r="O97" s="33">
        <f t="shared" si="12"/>
        <v>0</v>
      </c>
      <c r="P97" s="36" t="str">
        <f t="shared" si="13"/>
        <v xml:space="preserve"> </v>
      </c>
      <c r="Q97" s="4"/>
      <c r="R97" s="4"/>
    </row>
    <row r="98" spans="1:18" s="73" customFormat="1" ht="30" customHeight="1">
      <c r="A98" s="70"/>
      <c r="B98" s="53">
        <v>92</v>
      </c>
      <c r="C98" s="74" t="s">
        <v>33</v>
      </c>
      <c r="D98" s="96">
        <v>30</v>
      </c>
      <c r="E98" s="76" t="s">
        <v>34</v>
      </c>
      <c r="F98" s="77" t="s">
        <v>131</v>
      </c>
      <c r="G98" s="110"/>
      <c r="H98" s="110"/>
      <c r="I98" s="110"/>
      <c r="J98" s="9">
        <f t="shared" si="9"/>
        <v>360</v>
      </c>
      <c r="K98" s="9">
        <f t="shared" si="10"/>
        <v>396.00000000000006</v>
      </c>
      <c r="L98" s="26">
        <v>12</v>
      </c>
      <c r="M98" s="9">
        <f t="shared" si="11"/>
        <v>13.200000000000001</v>
      </c>
      <c r="N98" s="32"/>
      <c r="O98" s="33">
        <f t="shared" si="12"/>
        <v>0</v>
      </c>
      <c r="P98" s="34" t="str">
        <f t="shared" si="13"/>
        <v xml:space="preserve"> </v>
      </c>
      <c r="Q98" s="4"/>
      <c r="R98" s="4"/>
    </row>
    <row r="99" spans="1:18" s="73" customFormat="1" ht="36" customHeight="1">
      <c r="A99" s="70"/>
      <c r="B99" s="53">
        <v>93</v>
      </c>
      <c r="C99" s="74" t="s">
        <v>33</v>
      </c>
      <c r="D99" s="96">
        <v>100</v>
      </c>
      <c r="E99" s="76" t="s">
        <v>34</v>
      </c>
      <c r="F99" s="77" t="s">
        <v>115</v>
      </c>
      <c r="G99" s="110"/>
      <c r="H99" s="110"/>
      <c r="I99" s="110"/>
      <c r="J99" s="9">
        <f t="shared" si="9"/>
        <v>2000</v>
      </c>
      <c r="K99" s="9">
        <f t="shared" si="10"/>
        <v>2200</v>
      </c>
      <c r="L99" s="26">
        <v>20</v>
      </c>
      <c r="M99" s="9">
        <f t="shared" si="11"/>
        <v>22</v>
      </c>
      <c r="N99" s="29"/>
      <c r="O99" s="35">
        <f t="shared" si="12"/>
        <v>0</v>
      </c>
      <c r="P99" s="36" t="str">
        <f t="shared" si="13"/>
        <v xml:space="preserve"> </v>
      </c>
      <c r="Q99" s="4"/>
      <c r="R99" s="4"/>
    </row>
    <row r="100" spans="1:18" s="73" customFormat="1" ht="12.75">
      <c r="A100" s="70"/>
      <c r="B100" s="53">
        <v>94</v>
      </c>
      <c r="C100" s="74" t="s">
        <v>75</v>
      </c>
      <c r="D100" s="96">
        <v>100</v>
      </c>
      <c r="E100" s="76" t="s">
        <v>21</v>
      </c>
      <c r="F100" s="77" t="s">
        <v>132</v>
      </c>
      <c r="G100" s="110"/>
      <c r="H100" s="110"/>
      <c r="I100" s="110"/>
      <c r="J100" s="9">
        <f t="shared" si="9"/>
        <v>1100</v>
      </c>
      <c r="K100" s="9">
        <f t="shared" si="10"/>
        <v>1210.0000000000002</v>
      </c>
      <c r="L100" s="26">
        <v>11</v>
      </c>
      <c r="M100" s="9">
        <f t="shared" si="11"/>
        <v>12.100000000000001</v>
      </c>
      <c r="N100" s="32"/>
      <c r="O100" s="33">
        <f t="shared" si="12"/>
        <v>0</v>
      </c>
      <c r="P100" s="34" t="str">
        <f t="shared" si="13"/>
        <v xml:space="preserve"> </v>
      </c>
      <c r="Q100" s="4"/>
      <c r="R100" s="4"/>
    </row>
    <row r="101" spans="1:18" s="73" customFormat="1" ht="39" customHeight="1">
      <c r="A101" s="70"/>
      <c r="B101" s="53">
        <v>95</v>
      </c>
      <c r="C101" s="74" t="s">
        <v>37</v>
      </c>
      <c r="D101" s="96">
        <v>30</v>
      </c>
      <c r="E101" s="76" t="s">
        <v>13</v>
      </c>
      <c r="F101" s="77" t="s">
        <v>38</v>
      </c>
      <c r="G101" s="110"/>
      <c r="H101" s="110"/>
      <c r="I101" s="110"/>
      <c r="J101" s="9">
        <f t="shared" si="9"/>
        <v>405</v>
      </c>
      <c r="K101" s="9">
        <f t="shared" si="10"/>
        <v>445.50000000000006</v>
      </c>
      <c r="L101" s="26">
        <v>13.5</v>
      </c>
      <c r="M101" s="9">
        <f t="shared" si="11"/>
        <v>14.850000000000001</v>
      </c>
      <c r="N101" s="32"/>
      <c r="O101" s="33">
        <f t="shared" si="12"/>
        <v>0</v>
      </c>
      <c r="P101" s="34" t="str">
        <f t="shared" si="13"/>
        <v xml:space="preserve"> </v>
      </c>
      <c r="Q101" s="4"/>
      <c r="R101" s="4"/>
    </row>
    <row r="102" spans="1:18" s="73" customFormat="1" ht="34.5" customHeight="1">
      <c r="A102" s="70"/>
      <c r="B102" s="53">
        <v>96</v>
      </c>
      <c r="C102" s="74" t="s">
        <v>37</v>
      </c>
      <c r="D102" s="96">
        <v>20</v>
      </c>
      <c r="E102" s="76" t="s">
        <v>13</v>
      </c>
      <c r="F102" s="77" t="s">
        <v>39</v>
      </c>
      <c r="G102" s="110"/>
      <c r="H102" s="110"/>
      <c r="I102" s="110"/>
      <c r="J102" s="9">
        <f t="shared" si="9"/>
        <v>296</v>
      </c>
      <c r="K102" s="9">
        <f t="shared" si="10"/>
        <v>325.6</v>
      </c>
      <c r="L102" s="26">
        <v>14.8</v>
      </c>
      <c r="M102" s="9">
        <f t="shared" si="11"/>
        <v>16.28</v>
      </c>
      <c r="N102" s="29"/>
      <c r="O102" s="33">
        <f t="shared" si="12"/>
        <v>0</v>
      </c>
      <c r="P102" s="36" t="str">
        <f t="shared" si="13"/>
        <v xml:space="preserve"> </v>
      </c>
      <c r="Q102" s="4"/>
      <c r="R102" s="4"/>
    </row>
    <row r="103" spans="1:18" s="73" customFormat="1" ht="28.8">
      <c r="A103" s="70"/>
      <c r="B103" s="53">
        <v>97</v>
      </c>
      <c r="C103" s="74" t="s">
        <v>37</v>
      </c>
      <c r="D103" s="96">
        <v>10</v>
      </c>
      <c r="E103" s="76" t="s">
        <v>13</v>
      </c>
      <c r="F103" s="77" t="s">
        <v>76</v>
      </c>
      <c r="G103" s="110"/>
      <c r="H103" s="110"/>
      <c r="I103" s="110"/>
      <c r="J103" s="9">
        <f aca="true" t="shared" si="14" ref="J103:J125">D103*L103</f>
        <v>120</v>
      </c>
      <c r="K103" s="9">
        <f aca="true" t="shared" si="15" ref="K103:K125">D103*M103</f>
        <v>132</v>
      </c>
      <c r="L103" s="26">
        <v>12</v>
      </c>
      <c r="M103" s="9">
        <f t="shared" si="11"/>
        <v>13.200000000000001</v>
      </c>
      <c r="N103" s="32"/>
      <c r="O103" s="35">
        <f t="shared" si="12"/>
        <v>0</v>
      </c>
      <c r="P103" s="34" t="str">
        <f t="shared" si="13"/>
        <v xml:space="preserve"> </v>
      </c>
      <c r="Q103" s="4"/>
      <c r="R103" s="4"/>
    </row>
    <row r="104" spans="1:18" s="73" customFormat="1" ht="38.25" customHeight="1">
      <c r="A104" s="70"/>
      <c r="B104" s="53">
        <v>98</v>
      </c>
      <c r="C104" s="74" t="s">
        <v>77</v>
      </c>
      <c r="D104" s="96">
        <v>10</v>
      </c>
      <c r="E104" s="76" t="s">
        <v>13</v>
      </c>
      <c r="F104" s="77" t="s">
        <v>78</v>
      </c>
      <c r="G104" s="110"/>
      <c r="H104" s="110"/>
      <c r="I104" s="110"/>
      <c r="J104" s="9">
        <f t="shared" si="14"/>
        <v>110</v>
      </c>
      <c r="K104" s="9">
        <f t="shared" si="15"/>
        <v>121.00000000000001</v>
      </c>
      <c r="L104" s="26">
        <v>11</v>
      </c>
      <c r="M104" s="9">
        <f t="shared" si="11"/>
        <v>12.100000000000001</v>
      </c>
      <c r="N104" s="29"/>
      <c r="O104" s="33">
        <f t="shared" si="12"/>
        <v>0</v>
      </c>
      <c r="P104" s="36" t="str">
        <f t="shared" si="13"/>
        <v xml:space="preserve"> </v>
      </c>
      <c r="Q104" s="4"/>
      <c r="R104" s="4"/>
    </row>
    <row r="105" spans="1:18" s="73" customFormat="1" ht="40.5" customHeight="1">
      <c r="A105" s="70"/>
      <c r="B105" s="53">
        <v>99</v>
      </c>
      <c r="C105" s="74" t="s">
        <v>77</v>
      </c>
      <c r="D105" s="96">
        <v>20</v>
      </c>
      <c r="E105" s="76" t="s">
        <v>13</v>
      </c>
      <c r="F105" s="77" t="s">
        <v>79</v>
      </c>
      <c r="G105" s="110"/>
      <c r="H105" s="110"/>
      <c r="I105" s="110"/>
      <c r="J105" s="9">
        <f t="shared" si="14"/>
        <v>80</v>
      </c>
      <c r="K105" s="9">
        <f t="shared" si="15"/>
        <v>88</v>
      </c>
      <c r="L105" s="26">
        <v>4</v>
      </c>
      <c r="M105" s="9">
        <f t="shared" si="11"/>
        <v>4.4</v>
      </c>
      <c r="N105" s="32"/>
      <c r="O105" s="33">
        <f t="shared" si="12"/>
        <v>0</v>
      </c>
      <c r="P105" s="34" t="str">
        <f t="shared" si="13"/>
        <v xml:space="preserve"> </v>
      </c>
      <c r="Q105" s="4"/>
      <c r="R105" s="4"/>
    </row>
    <row r="106" spans="1:18" s="73" customFormat="1" ht="30" customHeight="1" thickBot="1">
      <c r="A106" s="70"/>
      <c r="B106" s="62">
        <v>100</v>
      </c>
      <c r="C106" s="78" t="s">
        <v>80</v>
      </c>
      <c r="D106" s="97">
        <v>20</v>
      </c>
      <c r="E106" s="79" t="s">
        <v>21</v>
      </c>
      <c r="F106" s="80" t="s">
        <v>133</v>
      </c>
      <c r="G106" s="111"/>
      <c r="H106" s="111"/>
      <c r="I106" s="111"/>
      <c r="J106" s="10">
        <f t="shared" si="14"/>
        <v>200</v>
      </c>
      <c r="K106" s="10">
        <f t="shared" si="15"/>
        <v>220</v>
      </c>
      <c r="L106" s="27">
        <v>10</v>
      </c>
      <c r="M106" s="10">
        <f t="shared" si="11"/>
        <v>11</v>
      </c>
      <c r="N106" s="37"/>
      <c r="O106" s="38">
        <f t="shared" si="12"/>
        <v>0</v>
      </c>
      <c r="P106" s="39" t="str">
        <f t="shared" si="13"/>
        <v xml:space="preserve"> </v>
      </c>
      <c r="Q106" s="4"/>
      <c r="R106" s="4"/>
    </row>
    <row r="107" spans="1:18" s="73" customFormat="1" ht="68.25" customHeight="1" thickTop="1">
      <c r="A107" s="70"/>
      <c r="B107" s="48">
        <v>101</v>
      </c>
      <c r="C107" s="81" t="s">
        <v>14</v>
      </c>
      <c r="D107" s="95">
        <v>30</v>
      </c>
      <c r="E107" s="72" t="s">
        <v>13</v>
      </c>
      <c r="F107" s="82" t="s">
        <v>120</v>
      </c>
      <c r="G107" s="109" t="s">
        <v>92</v>
      </c>
      <c r="H107" s="109" t="s">
        <v>69</v>
      </c>
      <c r="I107" s="109" t="s">
        <v>70</v>
      </c>
      <c r="J107" s="8">
        <f t="shared" si="14"/>
        <v>3300</v>
      </c>
      <c r="K107" s="8">
        <f t="shared" si="15"/>
        <v>3630.0000000000005</v>
      </c>
      <c r="L107" s="25">
        <v>110</v>
      </c>
      <c r="M107" s="8">
        <f t="shared" si="11"/>
        <v>121.00000000000001</v>
      </c>
      <c r="N107" s="29"/>
      <c r="O107" s="35">
        <f t="shared" si="12"/>
        <v>0</v>
      </c>
      <c r="P107" s="36" t="str">
        <f t="shared" si="13"/>
        <v xml:space="preserve"> </v>
      </c>
      <c r="Q107" s="4"/>
      <c r="R107" s="4"/>
    </row>
    <row r="108" spans="1:18" s="73" customFormat="1" ht="43.2">
      <c r="A108" s="70"/>
      <c r="B108" s="53">
        <v>102</v>
      </c>
      <c r="C108" s="74" t="s">
        <v>15</v>
      </c>
      <c r="D108" s="96">
        <v>10</v>
      </c>
      <c r="E108" s="75" t="s">
        <v>13</v>
      </c>
      <c r="F108" s="77" t="s">
        <v>97</v>
      </c>
      <c r="G108" s="110"/>
      <c r="H108" s="110"/>
      <c r="I108" s="110"/>
      <c r="J108" s="9">
        <f t="shared" si="14"/>
        <v>480</v>
      </c>
      <c r="K108" s="9">
        <f t="shared" si="15"/>
        <v>528</v>
      </c>
      <c r="L108" s="26">
        <v>48</v>
      </c>
      <c r="M108" s="9">
        <f t="shared" si="11"/>
        <v>52.800000000000004</v>
      </c>
      <c r="N108" s="32"/>
      <c r="O108" s="33">
        <f t="shared" si="12"/>
        <v>0</v>
      </c>
      <c r="P108" s="34" t="str">
        <f t="shared" si="13"/>
        <v xml:space="preserve"> </v>
      </c>
      <c r="Q108" s="4"/>
      <c r="R108" s="4"/>
    </row>
    <row r="109" spans="1:18" s="73" customFormat="1" ht="28.8">
      <c r="A109" s="70"/>
      <c r="B109" s="53">
        <v>103</v>
      </c>
      <c r="C109" s="74" t="s">
        <v>16</v>
      </c>
      <c r="D109" s="96">
        <v>5</v>
      </c>
      <c r="E109" s="75" t="s">
        <v>13</v>
      </c>
      <c r="F109" s="77" t="s">
        <v>99</v>
      </c>
      <c r="G109" s="110"/>
      <c r="H109" s="110"/>
      <c r="I109" s="110"/>
      <c r="J109" s="9">
        <f t="shared" si="14"/>
        <v>700</v>
      </c>
      <c r="K109" s="9">
        <f t="shared" si="15"/>
        <v>770</v>
      </c>
      <c r="L109" s="26">
        <v>140</v>
      </c>
      <c r="M109" s="9">
        <f t="shared" si="11"/>
        <v>154</v>
      </c>
      <c r="N109" s="29"/>
      <c r="O109" s="33">
        <f t="shared" si="12"/>
        <v>0</v>
      </c>
      <c r="P109" s="36" t="str">
        <f t="shared" si="13"/>
        <v xml:space="preserve"> </v>
      </c>
      <c r="Q109" s="4"/>
      <c r="R109" s="4"/>
    </row>
    <row r="110" spans="1:18" s="73" customFormat="1" ht="100.8">
      <c r="A110" s="70"/>
      <c r="B110" s="53">
        <v>104</v>
      </c>
      <c r="C110" s="74" t="s">
        <v>71</v>
      </c>
      <c r="D110" s="96">
        <v>10</v>
      </c>
      <c r="E110" s="75" t="s">
        <v>13</v>
      </c>
      <c r="F110" s="77" t="s">
        <v>121</v>
      </c>
      <c r="G110" s="110"/>
      <c r="H110" s="110"/>
      <c r="I110" s="110"/>
      <c r="J110" s="9">
        <f t="shared" si="14"/>
        <v>380</v>
      </c>
      <c r="K110" s="9">
        <f t="shared" si="15"/>
        <v>418.00000000000006</v>
      </c>
      <c r="L110" s="26">
        <v>38</v>
      </c>
      <c r="M110" s="9">
        <f t="shared" si="11"/>
        <v>41.800000000000004</v>
      </c>
      <c r="N110" s="32"/>
      <c r="O110" s="35">
        <f t="shared" si="12"/>
        <v>0</v>
      </c>
      <c r="P110" s="34" t="str">
        <f t="shared" si="13"/>
        <v xml:space="preserve"> </v>
      </c>
      <c r="Q110" s="4"/>
      <c r="R110" s="4"/>
    </row>
    <row r="111" spans="1:18" s="73" customFormat="1" ht="28.8">
      <c r="A111" s="70"/>
      <c r="B111" s="53">
        <v>105</v>
      </c>
      <c r="C111" s="74" t="s">
        <v>18</v>
      </c>
      <c r="D111" s="96">
        <v>15</v>
      </c>
      <c r="E111" s="75" t="s">
        <v>13</v>
      </c>
      <c r="F111" s="77" t="s">
        <v>101</v>
      </c>
      <c r="G111" s="110"/>
      <c r="H111" s="110"/>
      <c r="I111" s="110"/>
      <c r="J111" s="9">
        <f t="shared" si="14"/>
        <v>630</v>
      </c>
      <c r="K111" s="9">
        <f t="shared" si="15"/>
        <v>693</v>
      </c>
      <c r="L111" s="26">
        <v>42</v>
      </c>
      <c r="M111" s="9">
        <f t="shared" si="11"/>
        <v>46.2</v>
      </c>
      <c r="N111" s="29"/>
      <c r="O111" s="33">
        <f t="shared" si="12"/>
        <v>0</v>
      </c>
      <c r="P111" s="36" t="str">
        <f t="shared" si="13"/>
        <v xml:space="preserve"> </v>
      </c>
      <c r="Q111" s="4"/>
      <c r="R111" s="4"/>
    </row>
    <row r="112" spans="1:18" s="73" customFormat="1" ht="81.75" customHeight="1">
      <c r="A112" s="70"/>
      <c r="B112" s="53">
        <v>106</v>
      </c>
      <c r="C112" s="74" t="s">
        <v>19</v>
      </c>
      <c r="D112" s="96">
        <v>20</v>
      </c>
      <c r="E112" s="75" t="s">
        <v>13</v>
      </c>
      <c r="F112" s="77" t="s">
        <v>134</v>
      </c>
      <c r="G112" s="110"/>
      <c r="H112" s="110"/>
      <c r="I112" s="110"/>
      <c r="J112" s="9">
        <f t="shared" si="14"/>
        <v>600</v>
      </c>
      <c r="K112" s="9">
        <f t="shared" si="15"/>
        <v>660</v>
      </c>
      <c r="L112" s="26">
        <v>30</v>
      </c>
      <c r="M112" s="9">
        <f t="shared" si="11"/>
        <v>33</v>
      </c>
      <c r="N112" s="32"/>
      <c r="O112" s="33">
        <f t="shared" si="12"/>
        <v>0</v>
      </c>
      <c r="P112" s="34" t="str">
        <f t="shared" si="13"/>
        <v xml:space="preserve"> </v>
      </c>
      <c r="Q112" s="4"/>
      <c r="R112" s="4"/>
    </row>
    <row r="113" spans="1:18" s="73" customFormat="1" ht="28.8">
      <c r="A113" s="70"/>
      <c r="B113" s="53">
        <v>107</v>
      </c>
      <c r="C113" s="74" t="s">
        <v>20</v>
      </c>
      <c r="D113" s="96">
        <v>10</v>
      </c>
      <c r="E113" s="75" t="s">
        <v>13</v>
      </c>
      <c r="F113" s="77" t="s">
        <v>135</v>
      </c>
      <c r="G113" s="110"/>
      <c r="H113" s="110"/>
      <c r="I113" s="110"/>
      <c r="J113" s="9">
        <f t="shared" si="14"/>
        <v>820</v>
      </c>
      <c r="K113" s="9">
        <f t="shared" si="15"/>
        <v>902</v>
      </c>
      <c r="L113" s="26">
        <v>82</v>
      </c>
      <c r="M113" s="9">
        <f t="shared" si="11"/>
        <v>90.2</v>
      </c>
      <c r="N113" s="29"/>
      <c r="O113" s="35">
        <f t="shared" si="12"/>
        <v>0</v>
      </c>
      <c r="P113" s="36" t="str">
        <f t="shared" si="13"/>
        <v xml:space="preserve"> </v>
      </c>
      <c r="Q113" s="4"/>
      <c r="R113" s="4"/>
    </row>
    <row r="114" spans="1:18" s="73" customFormat="1" ht="43.2" customHeight="1">
      <c r="A114" s="70"/>
      <c r="B114" s="53">
        <v>108</v>
      </c>
      <c r="C114" s="74" t="s">
        <v>20</v>
      </c>
      <c r="D114" s="96">
        <v>10</v>
      </c>
      <c r="E114" s="75" t="s">
        <v>13</v>
      </c>
      <c r="F114" s="77" t="s">
        <v>124</v>
      </c>
      <c r="G114" s="110"/>
      <c r="H114" s="110"/>
      <c r="I114" s="110"/>
      <c r="J114" s="9">
        <f t="shared" si="14"/>
        <v>350</v>
      </c>
      <c r="K114" s="9">
        <f t="shared" si="15"/>
        <v>385</v>
      </c>
      <c r="L114" s="26">
        <v>35</v>
      </c>
      <c r="M114" s="9">
        <f t="shared" si="11"/>
        <v>38.5</v>
      </c>
      <c r="N114" s="32"/>
      <c r="O114" s="33">
        <f t="shared" si="12"/>
        <v>0</v>
      </c>
      <c r="P114" s="34" t="str">
        <f t="shared" si="13"/>
        <v xml:space="preserve"> </v>
      </c>
      <c r="Q114" s="4"/>
      <c r="R114" s="4"/>
    </row>
    <row r="115" spans="1:18" s="73" customFormat="1" ht="43.2">
      <c r="A115" s="70"/>
      <c r="B115" s="53">
        <v>109</v>
      </c>
      <c r="C115" s="74" t="s">
        <v>20</v>
      </c>
      <c r="D115" s="96">
        <v>10</v>
      </c>
      <c r="E115" s="75" t="s">
        <v>13</v>
      </c>
      <c r="F115" s="77" t="s">
        <v>136</v>
      </c>
      <c r="G115" s="110"/>
      <c r="H115" s="110"/>
      <c r="I115" s="110"/>
      <c r="J115" s="9">
        <f t="shared" si="14"/>
        <v>350</v>
      </c>
      <c r="K115" s="9">
        <f t="shared" si="15"/>
        <v>385</v>
      </c>
      <c r="L115" s="26">
        <v>35</v>
      </c>
      <c r="M115" s="9">
        <f t="shared" si="11"/>
        <v>38.5</v>
      </c>
      <c r="N115" s="32"/>
      <c r="O115" s="33">
        <f t="shared" si="12"/>
        <v>0</v>
      </c>
      <c r="P115" s="34" t="str">
        <f t="shared" si="13"/>
        <v xml:space="preserve"> </v>
      </c>
      <c r="Q115" s="4"/>
      <c r="R115" s="4"/>
    </row>
    <row r="116" spans="1:18" s="73" customFormat="1" ht="43.2">
      <c r="A116" s="70"/>
      <c r="B116" s="53">
        <v>110</v>
      </c>
      <c r="C116" s="74" t="s">
        <v>23</v>
      </c>
      <c r="D116" s="96">
        <v>1</v>
      </c>
      <c r="E116" s="75" t="s">
        <v>13</v>
      </c>
      <c r="F116" s="77" t="s">
        <v>107</v>
      </c>
      <c r="G116" s="110"/>
      <c r="H116" s="110"/>
      <c r="I116" s="110"/>
      <c r="J116" s="9">
        <f t="shared" si="14"/>
        <v>374</v>
      </c>
      <c r="K116" s="9">
        <f t="shared" si="15"/>
        <v>411.40000000000003</v>
      </c>
      <c r="L116" s="26">
        <v>374</v>
      </c>
      <c r="M116" s="9">
        <f t="shared" si="11"/>
        <v>411.40000000000003</v>
      </c>
      <c r="N116" s="29"/>
      <c r="O116" s="33">
        <f t="shared" si="12"/>
        <v>0</v>
      </c>
      <c r="P116" s="36" t="str">
        <f t="shared" si="13"/>
        <v xml:space="preserve"> </v>
      </c>
      <c r="Q116" s="4"/>
      <c r="R116" s="4"/>
    </row>
    <row r="117" spans="1:18" s="73" customFormat="1" ht="43.2">
      <c r="A117" s="70"/>
      <c r="B117" s="53">
        <v>111</v>
      </c>
      <c r="C117" s="74" t="s">
        <v>24</v>
      </c>
      <c r="D117" s="96">
        <v>20</v>
      </c>
      <c r="E117" s="75" t="s">
        <v>13</v>
      </c>
      <c r="F117" s="77" t="s">
        <v>137</v>
      </c>
      <c r="G117" s="110"/>
      <c r="H117" s="110"/>
      <c r="I117" s="110"/>
      <c r="J117" s="9">
        <f t="shared" si="14"/>
        <v>1300</v>
      </c>
      <c r="K117" s="9">
        <f t="shared" si="15"/>
        <v>1430</v>
      </c>
      <c r="L117" s="26">
        <v>65</v>
      </c>
      <c r="M117" s="9">
        <f t="shared" si="11"/>
        <v>71.5</v>
      </c>
      <c r="N117" s="32"/>
      <c r="O117" s="35">
        <f t="shared" si="12"/>
        <v>0</v>
      </c>
      <c r="P117" s="34" t="str">
        <f t="shared" si="13"/>
        <v xml:space="preserve"> </v>
      </c>
      <c r="Q117" s="4"/>
      <c r="R117" s="4"/>
    </row>
    <row r="118" spans="1:18" s="73" customFormat="1" ht="100.8">
      <c r="A118" s="70"/>
      <c r="B118" s="53">
        <v>112</v>
      </c>
      <c r="C118" s="74" t="s">
        <v>25</v>
      </c>
      <c r="D118" s="96">
        <v>20</v>
      </c>
      <c r="E118" s="75" t="s">
        <v>13</v>
      </c>
      <c r="F118" s="77" t="s">
        <v>109</v>
      </c>
      <c r="G118" s="110"/>
      <c r="H118" s="110"/>
      <c r="I118" s="110"/>
      <c r="J118" s="9">
        <f t="shared" si="14"/>
        <v>1400</v>
      </c>
      <c r="K118" s="9">
        <f t="shared" si="15"/>
        <v>1540</v>
      </c>
      <c r="L118" s="26">
        <v>70</v>
      </c>
      <c r="M118" s="9">
        <f t="shared" si="11"/>
        <v>77</v>
      </c>
      <c r="N118" s="29"/>
      <c r="O118" s="33">
        <f t="shared" si="12"/>
        <v>0</v>
      </c>
      <c r="P118" s="36" t="str">
        <f t="shared" si="13"/>
        <v xml:space="preserve"> </v>
      </c>
      <c r="Q118" s="4"/>
      <c r="R118" s="4"/>
    </row>
    <row r="119" spans="1:18" s="73" customFormat="1" ht="28.8">
      <c r="A119" s="70"/>
      <c r="B119" s="53">
        <v>113</v>
      </c>
      <c r="C119" s="74" t="s">
        <v>28</v>
      </c>
      <c r="D119" s="96">
        <v>10</v>
      </c>
      <c r="E119" s="75" t="s">
        <v>13</v>
      </c>
      <c r="F119" s="77" t="s">
        <v>130</v>
      </c>
      <c r="G119" s="110"/>
      <c r="H119" s="110"/>
      <c r="I119" s="110"/>
      <c r="J119" s="9">
        <f t="shared" si="14"/>
        <v>320</v>
      </c>
      <c r="K119" s="9">
        <f t="shared" si="15"/>
        <v>352</v>
      </c>
      <c r="L119" s="26">
        <v>32</v>
      </c>
      <c r="M119" s="9">
        <f t="shared" si="11"/>
        <v>35.2</v>
      </c>
      <c r="N119" s="32"/>
      <c r="O119" s="33">
        <f t="shared" si="12"/>
        <v>0</v>
      </c>
      <c r="P119" s="34" t="str">
        <f t="shared" si="13"/>
        <v xml:space="preserve"> </v>
      </c>
      <c r="Q119" s="4"/>
      <c r="R119" s="4"/>
    </row>
    <row r="120" spans="1:18" s="73" customFormat="1" ht="12.75">
      <c r="A120" s="70"/>
      <c r="B120" s="53">
        <v>114</v>
      </c>
      <c r="C120" s="74" t="s">
        <v>83</v>
      </c>
      <c r="D120" s="96">
        <v>30</v>
      </c>
      <c r="E120" s="75" t="s">
        <v>30</v>
      </c>
      <c r="F120" s="77" t="s">
        <v>84</v>
      </c>
      <c r="G120" s="110"/>
      <c r="H120" s="110"/>
      <c r="I120" s="110"/>
      <c r="J120" s="9">
        <f t="shared" si="14"/>
        <v>450</v>
      </c>
      <c r="K120" s="9">
        <f t="shared" si="15"/>
        <v>495</v>
      </c>
      <c r="L120" s="26">
        <v>15</v>
      </c>
      <c r="M120" s="9">
        <f t="shared" si="11"/>
        <v>16.5</v>
      </c>
      <c r="N120" s="29"/>
      <c r="O120" s="35">
        <f t="shared" si="12"/>
        <v>0</v>
      </c>
      <c r="P120" s="36" t="str">
        <f t="shared" si="13"/>
        <v xml:space="preserve"> </v>
      </c>
      <c r="Q120" s="4"/>
      <c r="R120" s="4"/>
    </row>
    <row r="121" spans="1:18" s="73" customFormat="1" ht="12.75">
      <c r="A121" s="70"/>
      <c r="B121" s="53">
        <v>115</v>
      </c>
      <c r="C121" s="74" t="s">
        <v>31</v>
      </c>
      <c r="D121" s="96">
        <v>30</v>
      </c>
      <c r="E121" s="75" t="s">
        <v>30</v>
      </c>
      <c r="F121" s="77" t="s">
        <v>32</v>
      </c>
      <c r="G121" s="110"/>
      <c r="H121" s="110"/>
      <c r="I121" s="110"/>
      <c r="J121" s="9">
        <f t="shared" si="14"/>
        <v>450</v>
      </c>
      <c r="K121" s="9">
        <f t="shared" si="15"/>
        <v>495</v>
      </c>
      <c r="L121" s="26">
        <v>15</v>
      </c>
      <c r="M121" s="9">
        <f t="shared" si="11"/>
        <v>16.5</v>
      </c>
      <c r="N121" s="32"/>
      <c r="O121" s="33">
        <f t="shared" si="12"/>
        <v>0</v>
      </c>
      <c r="P121" s="34" t="str">
        <f t="shared" si="13"/>
        <v xml:space="preserve"> </v>
      </c>
      <c r="Q121" s="4"/>
      <c r="R121" s="4"/>
    </row>
    <row r="122" spans="1:18" s="73" customFormat="1" ht="12.75">
      <c r="A122" s="70"/>
      <c r="B122" s="53">
        <v>116</v>
      </c>
      <c r="C122" s="74" t="s">
        <v>33</v>
      </c>
      <c r="D122" s="96">
        <v>20</v>
      </c>
      <c r="E122" s="75" t="s">
        <v>34</v>
      </c>
      <c r="F122" s="77" t="s">
        <v>115</v>
      </c>
      <c r="G122" s="110"/>
      <c r="H122" s="110"/>
      <c r="I122" s="110"/>
      <c r="J122" s="9">
        <f t="shared" si="14"/>
        <v>400</v>
      </c>
      <c r="K122" s="9">
        <f t="shared" si="15"/>
        <v>440</v>
      </c>
      <c r="L122" s="26">
        <v>20</v>
      </c>
      <c r="M122" s="9">
        <f t="shared" si="11"/>
        <v>22</v>
      </c>
      <c r="N122" s="32"/>
      <c r="O122" s="33">
        <f t="shared" si="12"/>
        <v>0</v>
      </c>
      <c r="P122" s="34" t="str">
        <f t="shared" si="13"/>
        <v xml:space="preserve"> </v>
      </c>
      <c r="Q122" s="4"/>
      <c r="R122" s="4"/>
    </row>
    <row r="123" spans="1:18" s="73" customFormat="1" ht="28.8">
      <c r="A123" s="70"/>
      <c r="B123" s="53">
        <v>117</v>
      </c>
      <c r="C123" s="74" t="s">
        <v>37</v>
      </c>
      <c r="D123" s="96">
        <v>15</v>
      </c>
      <c r="E123" s="75" t="s">
        <v>13</v>
      </c>
      <c r="F123" s="77" t="s">
        <v>38</v>
      </c>
      <c r="G123" s="110"/>
      <c r="H123" s="110"/>
      <c r="I123" s="110"/>
      <c r="J123" s="9">
        <f t="shared" si="14"/>
        <v>202.5</v>
      </c>
      <c r="K123" s="9">
        <f t="shared" si="15"/>
        <v>222.75000000000003</v>
      </c>
      <c r="L123" s="26">
        <v>13.5</v>
      </c>
      <c r="M123" s="9">
        <f t="shared" si="11"/>
        <v>14.850000000000001</v>
      </c>
      <c r="N123" s="29"/>
      <c r="O123" s="33">
        <f t="shared" si="12"/>
        <v>0</v>
      </c>
      <c r="P123" s="36" t="str">
        <f t="shared" si="13"/>
        <v xml:space="preserve"> </v>
      </c>
      <c r="Q123" s="4"/>
      <c r="R123" s="4"/>
    </row>
    <row r="124" spans="1:18" s="73" customFormat="1" ht="12.75">
      <c r="A124" s="70"/>
      <c r="B124" s="53">
        <v>118</v>
      </c>
      <c r="C124" s="74" t="s">
        <v>40</v>
      </c>
      <c r="D124" s="96">
        <v>10</v>
      </c>
      <c r="E124" s="75" t="s">
        <v>13</v>
      </c>
      <c r="F124" s="77" t="s">
        <v>41</v>
      </c>
      <c r="G124" s="110"/>
      <c r="H124" s="110"/>
      <c r="I124" s="110"/>
      <c r="J124" s="9">
        <f t="shared" si="14"/>
        <v>70</v>
      </c>
      <c r="K124" s="9">
        <f t="shared" si="15"/>
        <v>77.00000000000001</v>
      </c>
      <c r="L124" s="26">
        <v>7</v>
      </c>
      <c r="M124" s="9">
        <f t="shared" si="11"/>
        <v>7.700000000000001</v>
      </c>
      <c r="N124" s="32"/>
      <c r="O124" s="35">
        <f t="shared" si="12"/>
        <v>0</v>
      </c>
      <c r="P124" s="34" t="str">
        <f t="shared" si="13"/>
        <v xml:space="preserve"> </v>
      </c>
      <c r="Q124" s="4"/>
      <c r="R124" s="4"/>
    </row>
    <row r="125" spans="1:18" s="73" customFormat="1" ht="15" thickBot="1">
      <c r="A125" s="70"/>
      <c r="B125" s="83">
        <v>119</v>
      </c>
      <c r="C125" s="84" t="s">
        <v>45</v>
      </c>
      <c r="D125" s="98">
        <v>2</v>
      </c>
      <c r="E125" s="85" t="s">
        <v>13</v>
      </c>
      <c r="F125" s="86" t="s">
        <v>46</v>
      </c>
      <c r="G125" s="112"/>
      <c r="H125" s="112"/>
      <c r="I125" s="112"/>
      <c r="J125" s="24">
        <f t="shared" si="14"/>
        <v>178</v>
      </c>
      <c r="K125" s="24">
        <f t="shared" si="15"/>
        <v>195.8</v>
      </c>
      <c r="L125" s="28">
        <v>89</v>
      </c>
      <c r="M125" s="24">
        <f t="shared" si="11"/>
        <v>97.9</v>
      </c>
      <c r="N125" s="37"/>
      <c r="O125" s="38">
        <f t="shared" si="12"/>
        <v>0</v>
      </c>
      <c r="P125" s="39" t="str">
        <f t="shared" si="13"/>
        <v xml:space="preserve"> </v>
      </c>
      <c r="Q125" s="4"/>
      <c r="R125" s="4"/>
    </row>
    <row r="126" spans="1:3" ht="22.5" customHeight="1" thickBot="1" thickTop="1">
      <c r="A126" s="45"/>
      <c r="C126" s="5"/>
    </row>
    <row r="127" spans="1:16" s="73" customFormat="1" ht="60.75" customHeight="1" thickBot="1" thickTop="1">
      <c r="A127" s="89"/>
      <c r="B127" s="113" t="s">
        <v>138</v>
      </c>
      <c r="C127" s="113"/>
      <c r="D127" s="113"/>
      <c r="E127" s="113"/>
      <c r="F127" s="113"/>
      <c r="G127" s="11"/>
      <c r="H127" s="90"/>
      <c r="I127" s="90"/>
      <c r="J127" s="120"/>
      <c r="K127" s="120"/>
      <c r="L127" s="127" t="s">
        <v>49</v>
      </c>
      <c r="M127" s="22" t="s">
        <v>50</v>
      </c>
      <c r="N127" s="114" t="s">
        <v>51</v>
      </c>
      <c r="O127" s="115"/>
      <c r="P127" s="116"/>
    </row>
    <row r="128" spans="1:16" s="73" customFormat="1" ht="33" customHeight="1" thickBot="1" thickTop="1">
      <c r="A128" s="89"/>
      <c r="B128" s="117" t="s">
        <v>52</v>
      </c>
      <c r="C128" s="117"/>
      <c r="D128" s="117"/>
      <c r="E128" s="117"/>
      <c r="F128" s="117"/>
      <c r="G128" s="91"/>
      <c r="H128" s="2"/>
      <c r="I128" s="122"/>
      <c r="J128" s="121"/>
      <c r="K128" s="121"/>
      <c r="L128" s="126">
        <f>ROUND(SUM(J7:J125),0)</f>
        <v>98268</v>
      </c>
      <c r="M128" s="128">
        <f>ROUND(SUM(K7:K125),0)</f>
        <v>108094</v>
      </c>
      <c r="N128" s="123">
        <f>ROUND(SUM(O7:O125),0)</f>
        <v>0</v>
      </c>
      <c r="O128" s="124"/>
      <c r="P128" s="125"/>
    </row>
    <row r="129" spans="3:10" ht="62.25" customHeight="1" thickTop="1">
      <c r="C129" s="5"/>
      <c r="J129" s="122"/>
    </row>
    <row r="130" ht="62.25" customHeight="1">
      <c r="C130" s="5"/>
    </row>
    <row r="131" ht="62.25" customHeight="1">
      <c r="C131" s="5"/>
    </row>
    <row r="132" ht="12.75">
      <c r="C132" s="5"/>
    </row>
    <row r="133" ht="12.75">
      <c r="C133" s="5"/>
    </row>
    <row r="134" ht="12.75">
      <c r="C134" s="5"/>
    </row>
    <row r="135" ht="12.75">
      <c r="C135" s="5"/>
    </row>
    <row r="136" ht="12.75">
      <c r="C136" s="5"/>
    </row>
    <row r="137" ht="12.75">
      <c r="C137" s="5"/>
    </row>
    <row r="138" ht="12.75">
      <c r="C138" s="5"/>
    </row>
    <row r="139" ht="12.75">
      <c r="C139" s="5"/>
    </row>
    <row r="140" ht="12.75">
      <c r="C140" s="5"/>
    </row>
    <row r="141" ht="12.75">
      <c r="C141" s="5"/>
    </row>
    <row r="142" ht="12.75">
      <c r="C142" s="5"/>
    </row>
  </sheetData>
  <sheetProtection password="F79C" sheet="1" objects="1" scenarios="1" selectLockedCells="1"/>
  <mergeCells count="21">
    <mergeCell ref="N127:P127"/>
    <mergeCell ref="B128:F128"/>
    <mergeCell ref="N128:P128"/>
    <mergeCell ref="B1:C1"/>
    <mergeCell ref="H7:H40"/>
    <mergeCell ref="I7:I40"/>
    <mergeCell ref="G7:G40"/>
    <mergeCell ref="H41:H81"/>
    <mergeCell ref="H82:H106"/>
    <mergeCell ref="G107:G125"/>
    <mergeCell ref="I107:I125"/>
    <mergeCell ref="I82:I106"/>
    <mergeCell ref="H107:H125"/>
    <mergeCell ref="G41:G81"/>
    <mergeCell ref="G82:G106"/>
    <mergeCell ref="B127:F127"/>
    <mergeCell ref="N1:P1"/>
    <mergeCell ref="B3:C3"/>
    <mergeCell ref="D3:E3"/>
    <mergeCell ref="F3:O3"/>
    <mergeCell ref="I41:I81"/>
  </mergeCells>
  <conditionalFormatting sqref="B7:B125">
    <cfRule type="expression" priority="211" dxfId="28" stopIfTrue="1">
      <formula>LEN(TRIM(B7))=0</formula>
    </cfRule>
    <cfRule type="cellIs" priority="212" operator="greaterThanOrEqual" stopIfTrue="1">
      <formula>1</formula>
    </cfRule>
  </conditionalFormatting>
  <conditionalFormatting sqref="D7:D40">
    <cfRule type="expression" priority="399" dxfId="28" stopIfTrue="1">
      <formula>LEN(TRIM(D7))=0</formula>
    </cfRule>
  </conditionalFormatting>
  <conditionalFormatting sqref="E9:E40">
    <cfRule type="expression" priority="206" dxfId="28" stopIfTrue="1">
      <formula>LEN(TRIM(E9))=0</formula>
    </cfRule>
  </conditionalFormatting>
  <conditionalFormatting sqref="D41:D81">
    <cfRule type="expression" priority="205" dxfId="28" stopIfTrue="1">
      <formula>LEN(TRIM(D41))=0</formula>
    </cfRule>
  </conditionalFormatting>
  <conditionalFormatting sqref="D82:D106">
    <cfRule type="containsBlanks" priority="132" dxfId="25">
      <formula>LEN(TRIM(D82))=0</formula>
    </cfRule>
  </conditionalFormatting>
  <conditionalFormatting sqref="D107:D125">
    <cfRule type="containsBlanks" priority="56" dxfId="25">
      <formula>LEN(TRIM(D107))=0</formula>
    </cfRule>
  </conditionalFormatting>
  <conditionalFormatting sqref="E107:E125">
    <cfRule type="containsBlanks" priority="26" dxfId="25">
      <formula>LEN(TRIM(E107))=0</formula>
    </cfRule>
  </conditionalFormatting>
  <conditionalFormatting sqref="P7:P9">
    <cfRule type="cellIs" priority="24" dxfId="4" operator="equal">
      <formula>"NEVYHOVUJE"</formula>
    </cfRule>
    <cfRule type="cellIs" priority="25" dxfId="3" operator="equal">
      <formula>"VYHOVUJE"</formula>
    </cfRule>
  </conditionalFormatting>
  <conditionalFormatting sqref="N7:N9">
    <cfRule type="notContainsBlanks" priority="22" dxfId="2">
      <formula>LEN(TRIM(N7))&gt;0</formula>
    </cfRule>
    <cfRule type="containsBlanks" priority="23" dxfId="1">
      <formula>LEN(TRIM(N7))=0</formula>
    </cfRule>
  </conditionalFormatting>
  <conditionalFormatting sqref="N7:N9">
    <cfRule type="notContainsBlanks" priority="21" dxfId="0">
      <formula>LEN(TRIM(N7))&gt;0</formula>
    </cfRule>
  </conditionalFormatting>
  <conditionalFormatting sqref="P10:P11 P16 P18 P25 P32 P39 P46 P53 P60 P67 P74 P81 P88 P95 P102 P109 P116 P123 P23 P30 P37 P44 P51 P58 P65 P72 P79 P86 P93 P100 P107 P114 P121">
    <cfRule type="cellIs" priority="19" dxfId="4" operator="equal">
      <formula>"NEVYHOVUJE"</formula>
    </cfRule>
    <cfRule type="cellIs" priority="20" dxfId="3" operator="equal">
      <formula>"VYHOVUJE"</formula>
    </cfRule>
  </conditionalFormatting>
  <conditionalFormatting sqref="N10:N11 N16 N18 N25 N32 N39 N46 N53 N60 N67 N74 N81 N88 N95 N102 N109 N116 N123 N23 N30 N37 N44 N51 N58 N65 N72 N79 N86 N93 N100 N107 N114 N121">
    <cfRule type="notContainsBlanks" priority="17" dxfId="2">
      <formula>LEN(TRIM(N10))&gt;0</formula>
    </cfRule>
    <cfRule type="containsBlanks" priority="18" dxfId="1">
      <formula>LEN(TRIM(N10))=0</formula>
    </cfRule>
  </conditionalFormatting>
  <conditionalFormatting sqref="N10:N11 N16 N18 N25 N32 N39 N46 N53 N60 N67 N74 N81 N88 N95 N102 N109 N116 N123 N23 N30 N37 N44 N51 N58 N65 N72 N79 N86 N93 N100 N107 N114 N121">
    <cfRule type="notContainsBlanks" priority="16" dxfId="0">
      <formula>LEN(TRIM(N10))&gt;0</formula>
    </cfRule>
  </conditionalFormatting>
  <conditionalFormatting sqref="P12:P13 P19:P20 P26:P27 P33:P34 P40:P41 P47:P48 P54:P55 P61:P62 P68:P69 P75:P76 P82:P83 P89:P90 P96:P97 P103:P104 P110:P111 P117:P118 P124:P125">
    <cfRule type="cellIs" priority="14" dxfId="4" operator="equal">
      <formula>"NEVYHOVUJE"</formula>
    </cfRule>
    <cfRule type="cellIs" priority="15" dxfId="3" operator="equal">
      <formula>"VYHOVUJE"</formula>
    </cfRule>
  </conditionalFormatting>
  <conditionalFormatting sqref="N12:N13 N19:N20 N26:N27 N33:N34 N40:N41 N47:N48 N54:N55 N61:N62 N68:N69 N75:N76 N82:N83 N89:N90 N96:N97 N103:N104 N110:N111 N117:N118 N124:N125">
    <cfRule type="notContainsBlanks" priority="12" dxfId="2">
      <formula>LEN(TRIM(N12))&gt;0</formula>
    </cfRule>
    <cfRule type="containsBlanks" priority="13" dxfId="1">
      <formula>LEN(TRIM(N12))=0</formula>
    </cfRule>
  </conditionalFormatting>
  <conditionalFormatting sqref="N12:N13 N19:N20 N26:N27 N33:N34 N40:N41 N47:N48 N54:N55 N61:N62 N68:N69 N75:N76 N82:N83 N89:N90 N96:N97 N103:N104 N110:N111 N117:N118 N124:N125">
    <cfRule type="notContainsBlanks" priority="11" dxfId="0">
      <formula>LEN(TRIM(N12))&gt;0</formula>
    </cfRule>
  </conditionalFormatting>
  <conditionalFormatting sqref="P14:P15 P21:P22 P28:P29 P35:P36 P42:P43 P49:P50 P56:P57 P63:P64 P70:P71 P77:P78 P84:P85 P91:P92 P98:P99 P105:P106 P112:P113 P119:P120">
    <cfRule type="cellIs" priority="9" dxfId="4" operator="equal">
      <formula>"NEVYHOVUJE"</formula>
    </cfRule>
    <cfRule type="cellIs" priority="10" dxfId="3" operator="equal">
      <formula>"VYHOVUJE"</formula>
    </cfRule>
  </conditionalFormatting>
  <conditionalFormatting sqref="N14:N15 N21:N22 N28:N29 N35:N36 N42:N43 N49:N50 N56:N57 N63:N64 N70:N71 N77:N78 N84:N85 N91:N92 N98:N99 N105:N106 N112:N113 N119:N120">
    <cfRule type="notContainsBlanks" priority="7" dxfId="2">
      <formula>LEN(TRIM(N14))&gt;0</formula>
    </cfRule>
    <cfRule type="containsBlanks" priority="8" dxfId="1">
      <formula>LEN(TRIM(N14))=0</formula>
    </cfRule>
  </conditionalFormatting>
  <conditionalFormatting sqref="N14:N15 N21:N22 N28:N29 N35:N36 N42:N43 N49:N50 N56:N57 N63:N64 N70:N71 N77:N78 N84:N85 N91:N92 N98:N99 N105:N106 N112:N113 N119:N120">
    <cfRule type="notContainsBlanks" priority="6" dxfId="0">
      <formula>LEN(TRIM(N14))&gt;0</formula>
    </cfRule>
  </conditionalFormatting>
  <conditionalFormatting sqref="P17 P24 P31 P38 P45 P52 P59 P66 P73 P80 P87 P94 P101 P108 P115 P122">
    <cfRule type="cellIs" priority="4" dxfId="4" operator="equal">
      <formula>"NEVYHOVUJE"</formula>
    </cfRule>
    <cfRule type="cellIs" priority="5" dxfId="3" operator="equal">
      <formula>"VYHOVUJE"</formula>
    </cfRule>
  </conditionalFormatting>
  <conditionalFormatting sqref="N17 N24 N31 N38 N45 N52 N59 N66 N73 N80 N87 N94 N101 N108 N115 N122">
    <cfRule type="notContainsBlanks" priority="2" dxfId="2">
      <formula>LEN(TRIM(N17))&gt;0</formula>
    </cfRule>
    <cfRule type="containsBlanks" priority="3" dxfId="1">
      <formula>LEN(TRIM(N17))=0</formula>
    </cfRule>
  </conditionalFormatting>
  <conditionalFormatting sqref="N17 N24 N31 N38 N45 N52 N59 N66 N73 N80 N87 N94 N101 N108 N115 N122">
    <cfRule type="notContainsBlanks" priority="1" dxfId="0">
      <formula>LEN(TRIM(N17))&gt;0</formula>
    </cfRule>
  </conditionalFormatting>
  <printOptions/>
  <pageMargins left="0.7086614173228347" right="0.7086614173228347" top="0.7874015748031497" bottom="0.5905511811023623" header="0.5118110236220472" footer="0.5118110236220472"/>
  <pageSetup fitToHeight="0" fitToWidth="1" horizontalDpi="300" verticalDpi="3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NESNÍDALOVÁ</dc:creator>
  <cp:keywords/>
  <dc:description/>
  <cp:lastModifiedBy>Zdeněk ŘEŽÁBEK</cp:lastModifiedBy>
  <cp:lastPrinted>2016-03-30T13:28:55Z</cp:lastPrinted>
  <dcterms:created xsi:type="dcterms:W3CDTF">2016-02-05T10:22:37Z</dcterms:created>
  <dcterms:modified xsi:type="dcterms:W3CDTF">2016-03-30T13:30:18Z</dcterms:modified>
  <cp:category/>
  <cp:version/>
  <cp:contentType/>
  <cp:contentStatus/>
</cp:coreProperties>
</file>