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/>
  <bookViews>
    <workbookView xWindow="-108" yWindow="-108" windowWidth="23256" windowHeight="12576"/>
  </bookViews>
  <sheets>
    <sheet name="Tonery" sheetId="1" r:id="rId1"/>
  </sheets>
  <externalReferences>
    <externalReference r:id="rId2"/>
    <externalReference r:id="rId3"/>
    <externalReference r:id="rId4"/>
  </externalReferences>
  <definedNames>
    <definedName name="_xlnm.Print_Area" localSheetId="0">Tonery!$B$1:$R$22</definedName>
  </definedNames>
  <calcPr calcId="145621"/>
</workbook>
</file>

<file path=xl/calcChain.xml><?xml version="1.0" encoding="utf-8"?>
<calcChain xmlns="http://schemas.openxmlformats.org/spreadsheetml/2006/main">
  <c r="N18" i="1" l="1"/>
  <c r="N19" i="1"/>
  <c r="R19" i="1" l="1"/>
  <c r="Q19" i="1"/>
  <c r="R18" i="1"/>
  <c r="Q18" i="1"/>
  <c r="R17" i="1"/>
  <c r="Q17" i="1"/>
  <c r="N17" i="1"/>
  <c r="R16" i="1"/>
  <c r="Q16" i="1"/>
  <c r="N16" i="1"/>
  <c r="R15" i="1"/>
  <c r="Q15" i="1"/>
  <c r="N15" i="1"/>
  <c r="R14" i="1"/>
  <c r="Q14" i="1"/>
  <c r="N14" i="1"/>
  <c r="R13" i="1"/>
  <c r="Q13" i="1"/>
  <c r="N13" i="1"/>
  <c r="R12" i="1"/>
  <c r="Q12" i="1"/>
  <c r="N12" i="1"/>
  <c r="R11" i="1"/>
  <c r="Q11" i="1"/>
  <c r="N11" i="1"/>
  <c r="R10" i="1"/>
  <c r="Q10" i="1"/>
  <c r="N10" i="1"/>
  <c r="R9" i="1"/>
  <c r="Q9" i="1"/>
  <c r="N9" i="1"/>
  <c r="R8" i="1"/>
  <c r="Q8" i="1"/>
  <c r="N8" i="1"/>
  <c r="R7" i="1"/>
  <c r="Q7" i="1"/>
  <c r="N7" i="1"/>
  <c r="O22" i="1" l="1"/>
  <c r="P22" i="1"/>
</calcChain>
</file>

<file path=xl/sharedStrings.xml><?xml version="1.0" encoding="utf-8"?>
<sst xmlns="http://schemas.openxmlformats.org/spreadsheetml/2006/main" count="92" uniqueCount="62">
  <si>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</si>
  <si>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</si>
  <si>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</si>
  <si>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</si>
  <si>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</si>
  <si>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</si>
  <si>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</si>
  <si>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</si>
  <si>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</si>
  <si>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</si>
  <si>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</si>
  <si>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</si>
  <si>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</si>
  <si>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</si>
  <si>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</si>
  <si>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</si>
  <si>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Toner do tiskárny TAS Kalfa 2551 ci - černý </t>
  </si>
  <si>
    <t>Originální toner. Výtěžnost 12 000 stran.</t>
  </si>
  <si>
    <t>Příloha č. 2 Kupní smlouvy - technická specifikace
Tonery (II.) 001 - 2021 (originální)</t>
  </si>
  <si>
    <t xml:space="preserve">Název 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</si>
  <si>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</si>
  <si>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</si>
  <si>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</si>
  <si>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</si>
  <si>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</si>
  <si>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</si>
  <si>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</si>
  <si>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</si>
  <si>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</si>
  <si>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</si>
  <si>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</si>
  <si>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</si>
  <si>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</si>
  <si>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 xml:space="preserve">PS - lona Mikulášková,
Tel.: 37763 1501,
mikulask@ps.zcu.cz </t>
  </si>
  <si>
    <t>Kollárova 19, 
301 00 Plzeň, 
Provoz a služby - Správa PS,
místnost KO 325</t>
  </si>
  <si>
    <t>PR-I   Ing. Kateřina Dobrá,
Tel.: 37763 1031,
727 841 192,
dobrak@rek.zcu.cz</t>
  </si>
  <si>
    <t>Univerzitní 8, 
301 00 Plzeň,
 Rektorát -
Útvar prorektora pro internacionalizaci,
místnost UR 412</t>
  </si>
  <si>
    <t>KEV - Věra Hebrová,
Tel.: 37763 4401,
vhebrova@fel.zcu.cz</t>
  </si>
  <si>
    <t>Univerzitní 26,
301 00 Plzeň,
 Fakulta elektrotechnická -
Katedra výkonové elektroniky a strojů,
místnost EK 218</t>
  </si>
  <si>
    <t>EO - Václava Vlková,
Tel.: 37763 1146,
vlkovav@rek.zcu.cz</t>
  </si>
  <si>
    <t>Univerzitní 8,
301 00 Plzeň,
Rektorát - Ekonomický odbor, 
místnost UR 221</t>
  </si>
  <si>
    <t>PS - Zdeněk Kegler,
Tel.: 721 375 541,
kegler@ps.zcu.cz</t>
  </si>
  <si>
    <t xml:space="preserve">Kollárova 19, 
301 00 Plzeň,
Správa budov a investic -
Údržba vnitřních prostor ZČU,
místnost KO 313 - 3.patro </t>
  </si>
  <si>
    <t xml:space="preserve">Toner do tiskárny TAS Kalfa 2551 ci - azurový </t>
  </si>
  <si>
    <t>Toner do tiskárny TAS Kalfa 2551 ci - purpurový</t>
  </si>
  <si>
    <t>Toner do tiskárny TAS Kalfa 2551 ci - žlutý</t>
  </si>
  <si>
    <t>Originální toner. Výtěžnost 18 000 stran.</t>
  </si>
  <si>
    <t>Toner do tiskárny OKI MC332 - černý</t>
  </si>
  <si>
    <t xml:space="preserve">Toner do tiskárny OKI MC332 - purpurový </t>
  </si>
  <si>
    <t>Toner do tiskárny OKI MC332 - azurový</t>
  </si>
  <si>
    <t>Toner do tiskárny OKI MC332 - žlutý</t>
  </si>
  <si>
    <t>Originální toner. Výtěžnost 2 200 stran.</t>
  </si>
  <si>
    <t>Originální toner. Výtěžnost 20 000 stran.</t>
  </si>
  <si>
    <t>Originální toner. Výtěžnost 8 000 stran.</t>
  </si>
  <si>
    <r>
      <t xml:space="preserve">
</t>
    </r>
    <r>
      <rPr>
        <sz val="11"/>
        <rFont val="Calibri"/>
        <family val="2"/>
        <charset val="238"/>
        <scheme val="minor"/>
      </rPr>
      <t>Toner do tiskárny Triumph Adler CK 7512 - černý</t>
    </r>
  </si>
  <si>
    <t>Toner do tiskárny Brother TN 3480 - černý</t>
  </si>
  <si>
    <t>Toner do tiskárny HP LaserJet PRO M201dw - černý</t>
  </si>
  <si>
    <t>Originální toner. Výtěžnost 6 000 stran.</t>
  </si>
  <si>
    <t>Toner do tiskárny OKI C 8600 - cyan (modrá)</t>
  </si>
  <si>
    <t>Obrazový válec pro OKI C 8600 - černý</t>
  </si>
  <si>
    <t>Originální  válec. ČERNÝ, výtěžnost 20 000 stran.</t>
  </si>
  <si>
    <t>Originální toner. Výtěžnost 1 500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</si>
</sst>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b/>
      <u/>
      <sz val="12"/>
      <color indexed="2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36">
    <xf numFmtId="0" fontId="0" fillId="0" borderId="0" xfId="0"/>
    <xf numFmtId="164" fontId="0" fillId="3" borderId="19" xfId="0" applyNumberFormat="1" applyFill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0" fontId="17" fillId="3" borderId="8" xfId="0" applyNumberFormat="1" applyFont="1" applyFill="1" applyBorder="1" applyAlignment="1" applyProtection="1">
      <alignment vertical="center" wrapText="1" shrinkToFit="1"/>
    </xf>
    <xf numFmtId="3" fontId="0" fillId="3" borderId="8" xfId="0" applyNumberFormat="1" applyFill="1" applyBorder="1" applyAlignment="1" applyProtection="1">
      <alignment horizontal="center" vertical="center" wrapText="1"/>
    </xf>
    <xf numFmtId="164" fontId="0" fillId="3" borderId="9" xfId="0" applyNumberFormat="1" applyFill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9" fillId="3" borderId="8" xfId="0" applyNumberFormat="1" applyFont="1" applyFill="1" applyBorder="1" applyAlignment="1" applyProtection="1">
      <alignment vertical="center" wrapText="1" shrinkToFit="1"/>
    </xf>
    <xf numFmtId="0" fontId="0" fillId="3" borderId="6" xfId="0" applyFill="1" applyBorder="1" applyAlignment="1" applyProtection="1">
      <alignment horizontal="left" vertical="center" wrapText="1" indent="1"/>
    </xf>
    <xf numFmtId="0" fontId="17" fillId="3" borderId="14" xfId="0" applyNumberFormat="1" applyFont="1" applyFill="1" applyBorder="1" applyAlignment="1" applyProtection="1">
      <alignment vertical="center" wrapText="1"/>
    </xf>
    <xf numFmtId="0" fontId="17" fillId="3" borderId="8" xfId="0" applyNumberFormat="1" applyFont="1" applyFill="1" applyBorder="1" applyAlignment="1" applyProtection="1">
      <alignment horizontal="left" vertical="center" wrapText="1" shrinkToFit="1"/>
    </xf>
    <xf numFmtId="0" fontId="1" fillId="3" borderId="9" xfId="0" applyNumberFormat="1" applyFont="1" applyFill="1" applyBorder="1" applyAlignment="1" applyProtection="1">
      <alignment vertical="center" wrapText="1"/>
    </xf>
    <xf numFmtId="0" fontId="1" fillId="3" borderId="12" xfId="0" applyNumberFormat="1" applyFont="1" applyFill="1" applyBorder="1" applyAlignment="1" applyProtection="1">
      <alignment vertical="center" wrapText="1"/>
    </xf>
    <xf numFmtId="0" fontId="1" fillId="3" borderId="14" xfId="0" applyNumberFormat="1" applyFont="1" applyFill="1" applyBorder="1" applyAlignment="1" applyProtection="1">
      <alignment vertical="center" wrapText="1"/>
    </xf>
    <xf numFmtId="0" fontId="1" fillId="3" borderId="21" xfId="0" applyNumberFormat="1" applyFont="1" applyFill="1" applyBorder="1" applyAlignment="1" applyProtection="1">
      <alignment vertical="center" wrapText="1"/>
    </xf>
    <xf numFmtId="0" fontId="1" fillId="3" borderId="15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14" fillId="0" borderId="0" xfId="0" applyFont="1" applyFill="1" applyAlignment="1" applyProtection="1">
      <alignment vertical="center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5" xfId="0" applyFont="1" applyFill="1" applyBorder="1" applyAlignment="1" applyProtection="1">
      <alignment horizontal="center" vertical="center" textRotation="90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10" fillId="5" borderId="6" xfId="0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vertical="center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0" fillId="3" borderId="11" xfId="0" applyNumberFormat="1" applyFont="1" applyFill="1" applyBorder="1" applyAlignment="1" applyProtection="1">
      <alignment horizontal="left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/>
    </xf>
    <xf numFmtId="0" fontId="0" fillId="0" borderId="29" xfId="0" applyBorder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horizontal="left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NumberFormat="1" applyFill="1" applyBorder="1" applyAlignment="1" applyProtection="1">
      <alignment horizontal="center" vertical="center" wrapText="1"/>
    </xf>
    <xf numFmtId="0" fontId="0" fillId="3" borderId="2" xfId="0" applyNumberFormat="1" applyFont="1" applyFill="1" applyBorder="1" applyAlignment="1" applyProtection="1">
      <alignment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0" fillId="3" borderId="11" xfId="0" applyNumberForma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1" fillId="3" borderId="23" xfId="0" applyNumberFormat="1" applyFont="1" applyFill="1" applyBorder="1" applyAlignment="1" applyProtection="1">
      <alignment horizontal="left" vertical="center" wrapText="1"/>
    </xf>
    <xf numFmtId="0" fontId="0" fillId="3" borderId="14" xfId="0" applyNumberFormat="1" applyFill="1" applyBorder="1" applyAlignment="1" applyProtection="1">
      <alignment horizontal="center" vertical="center" wrapText="1"/>
    </xf>
    <xf numFmtId="0" fontId="1" fillId="3" borderId="24" xfId="0" applyNumberFormat="1" applyFont="1" applyFill="1" applyBorder="1" applyAlignment="1" applyProtection="1">
      <alignment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29" xfId="0" applyFont="1" applyBorder="1" applyAlignment="1" applyProtection="1">
      <alignment vertical="center"/>
    </xf>
    <xf numFmtId="3" fontId="0" fillId="2" borderId="5" xfId="0" applyNumberForma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left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1" fillId="3" borderId="25" xfId="0" applyNumberFormat="1" applyFont="1" applyFill="1" applyBorder="1" applyAlignment="1" applyProtection="1">
      <alignment vertical="center" wrapText="1"/>
    </xf>
    <xf numFmtId="0" fontId="1" fillId="3" borderId="26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164" fontId="0" fillId="0" borderId="27" xfId="0" applyNumberFormat="1" applyBorder="1" applyAlignment="1" applyProtection="1">
      <alignment horizontal="right" vertical="center" indent="1"/>
    </xf>
    <xf numFmtId="3" fontId="0" fillId="2" borderId="28" xfId="0" applyNumberFormat="1" applyFill="1" applyBorder="1" applyAlignment="1" applyProtection="1">
      <alignment horizontal="center" vertical="center" wrapText="1"/>
    </xf>
    <xf numFmtId="0" fontId="0" fillId="0" borderId="22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3" fillId="0" borderId="5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1" fillId="4" borderId="11" xfId="0" applyFont="1" applyFill="1" applyBorder="1" applyAlignment="1" applyProtection="1">
      <alignment horizontal="left" vertical="center" wrapText="1" indent="1"/>
      <protection locked="0"/>
    </xf>
    <xf numFmtId="0" fontId="11" fillId="4" borderId="12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6" xfId="0" applyFont="1" applyFill="1" applyBorder="1" applyAlignment="1" applyProtection="1">
      <alignment horizontal="left" vertical="center" wrapText="1" indent="1"/>
      <protection locked="0"/>
    </xf>
    <xf numFmtId="164" fontId="11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27" xfId="0" applyFont="1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23" xfId="0" applyFont="1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164" fontId="3" fillId="0" borderId="6" xfId="0" applyNumberFormat="1" applyFont="1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7" xfId="0" applyBorder="1" applyProtection="1"/>
    <xf numFmtId="0" fontId="2" fillId="3" borderId="10" xfId="0" applyFont="1" applyFill="1" applyBorder="1" applyAlignment="1" applyProtection="1">
      <alignment horizontal="center" vertical="center" wrapText="1"/>
    </xf>
    <xf numFmtId="0" fontId="1" fillId="3" borderId="27" xfId="0" applyNumberFormat="1" applyFont="1" applyFill="1" applyBorder="1" applyAlignment="1" applyProtection="1">
      <alignment horizontal="center" vertical="center" wrapText="1"/>
    </xf>
    <xf numFmtId="0" fontId="2" fillId="3" borderId="23" xfId="0" applyNumberFormat="1" applyFont="1" applyFill="1" applyBorder="1" applyAlignment="1" applyProtection="1">
      <alignment horizontal="center" vertical="center" wrapText="1"/>
    </xf>
    <xf numFmtId="0" fontId="16" fillId="2" borderId="0" xfId="0" applyFont="1" applyFill="1" applyAlignment="1" applyProtection="1">
      <alignment horizontal="left" vertical="center" wrapText="1"/>
    </xf>
    <xf numFmtId="0" fontId="14" fillId="3" borderId="27" xfId="0" applyFont="1" applyFill="1" applyBorder="1" applyAlignment="1" applyProtection="1">
      <alignment horizontal="center" vertical="center" wrapText="1"/>
    </xf>
    <xf numFmtId="0" fontId="14" fillId="3" borderId="10" xfId="0" applyFon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1%20-%2014.01.2021%20DNS%20-%20Tonery%20ORIGIN&#193;LN&#205;/+8219-0001-%202021%20PS%20-%20SekyraTonery%20II.%20(2020)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1%20-%2014.01.2021%20DNS%20-%20Tonery%20ORIGIN&#193;LN&#205;/+9019-0041-20%20PR-I%20%20Dobr&#225;%20-%20Tonery%20II.%20(2020)%20origin&#225;ln&#237;_Dobr&#225;_PR-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1%20-%2014.01.2021%20DNS%20-%20Tonery%20ORIGIN&#193;LN&#205;/+9019-0006-21%20EO%20Vlkov&#225;%20Tonery012021origin&#225;ln&#237;%209074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9"/>
  <sheetViews>
    <sheetView tabSelected="1" topLeftCell="A4" zoomScale="68" zoomScaleNormal="68" workbookViewId="0">
      <selection activeCell="H11" sqref="H11:H14"/>
    </sheetView>
  </sheetViews>
  <sheetFormatPr defaultRowHeight="14.4" x14ac:dyDescent="0.3"/>
  <cols>
    <col min="1" max="1" width="1.44140625" style="19" bestFit="1" customWidth="1"/>
    <col min="2" max="2" width="5.6640625" style="19" bestFit="1" customWidth="1"/>
    <col min="3" max="3" width="43.6640625" style="22" bestFit="1" customWidth="1"/>
    <col min="4" max="4" width="9.6640625" style="102" bestFit="1" customWidth="1"/>
    <col min="5" max="5" width="11" style="103" customWidth="1"/>
    <col min="6" max="6" width="47.109375" style="22" customWidth="1"/>
    <col min="7" max="7" width="29.5546875" style="22" bestFit="1" customWidth="1"/>
    <col min="8" max="8" width="20.5546875" style="22" bestFit="1" customWidth="1"/>
    <col min="9" max="9" width="17.21875" style="22" customWidth="1"/>
    <col min="10" max="10" width="25" style="19" hidden="1" customWidth="1"/>
    <col min="11" max="11" width="25.44140625" style="19" customWidth="1"/>
    <col min="12" max="12" width="36.44140625" style="19" customWidth="1"/>
    <col min="13" max="13" width="26.33203125" style="22" customWidth="1"/>
    <col min="14" max="14" width="18.33203125" style="22" hidden="1" customWidth="1"/>
    <col min="15" max="15" width="20.77734375" style="19" customWidth="1"/>
    <col min="16" max="16" width="24.33203125" style="19" customWidth="1"/>
    <col min="17" max="17" width="20.6640625" style="19" customWidth="1"/>
    <col min="18" max="18" width="19.6640625" style="19" bestFit="1" customWidth="1"/>
    <col min="19" max="19" width="19.6640625" style="19" hidden="1" customWidth="1"/>
    <col min="20" max="20" width="52.33203125" style="23" bestFit="1" customWidth="1"/>
    <col min="21" max="16384" width="8.88671875" style="19"/>
  </cols>
  <sheetData>
    <row r="1" spans="1:20" ht="40.200000000000003" customHeight="1" x14ac:dyDescent="0.3">
      <c r="B1" s="132" t="s">
        <v>18</v>
      </c>
      <c r="C1" s="132"/>
      <c r="D1" s="20"/>
      <c r="E1" s="21"/>
    </row>
    <row r="2" spans="1:20" ht="18.75" customHeight="1" x14ac:dyDescent="0.3">
      <c r="B2" s="24"/>
      <c r="C2" s="19"/>
      <c r="D2" s="24"/>
      <c r="E2" s="25"/>
      <c r="F2" s="26"/>
      <c r="G2" s="27"/>
      <c r="H2" s="27"/>
      <c r="I2" s="28"/>
      <c r="M2" s="26"/>
      <c r="N2" s="26"/>
      <c r="O2" s="29"/>
      <c r="P2" s="29"/>
      <c r="R2" s="29"/>
      <c r="S2" s="30"/>
      <c r="T2" s="31"/>
    </row>
    <row r="3" spans="1:20" ht="19.8" customHeight="1" x14ac:dyDescent="0.3">
      <c r="B3" s="32"/>
      <c r="C3" s="33" t="s">
        <v>0</v>
      </c>
      <c r="D3" s="34"/>
      <c r="E3" s="34"/>
      <c r="F3" s="34"/>
      <c r="G3" s="35"/>
      <c r="H3" s="35"/>
      <c r="I3" s="35"/>
      <c r="J3" s="35"/>
      <c r="K3" s="35"/>
      <c r="L3" s="29"/>
      <c r="M3" s="36"/>
      <c r="N3" s="23"/>
      <c r="O3" s="36"/>
      <c r="P3" s="36"/>
      <c r="Q3" s="36"/>
      <c r="R3" s="36"/>
    </row>
    <row r="4" spans="1:20" ht="19.8" customHeight="1" thickBot="1" x14ac:dyDescent="0.35">
      <c r="B4" s="37"/>
      <c r="C4" s="38" t="s">
        <v>1</v>
      </c>
      <c r="D4" s="34"/>
      <c r="E4" s="34"/>
      <c r="F4" s="34"/>
      <c r="G4" s="34"/>
      <c r="H4" s="29"/>
      <c r="I4" s="29"/>
      <c r="J4" s="29"/>
      <c r="K4" s="29"/>
      <c r="L4" s="29"/>
      <c r="M4" s="26"/>
      <c r="N4" s="26"/>
      <c r="O4" s="29"/>
      <c r="P4" s="29"/>
      <c r="R4" s="29"/>
    </row>
    <row r="5" spans="1:20" ht="34.5" customHeight="1" thickBot="1" x14ac:dyDescent="0.35">
      <c r="B5" s="39"/>
      <c r="C5" s="40"/>
      <c r="D5" s="41"/>
      <c r="E5" s="41"/>
      <c r="F5" s="26"/>
      <c r="G5" s="42" t="s">
        <v>2</v>
      </c>
      <c r="H5" s="26"/>
      <c r="I5" s="26"/>
      <c r="M5" s="43"/>
      <c r="N5" s="43"/>
      <c r="P5" s="42" t="s">
        <v>2</v>
      </c>
      <c r="T5" s="28"/>
    </row>
    <row r="6" spans="1:20" ht="80.400000000000006" customHeight="1" thickTop="1" thickBot="1" x14ac:dyDescent="0.35">
      <c r="B6" s="44" t="s">
        <v>3</v>
      </c>
      <c r="C6" s="45" t="s">
        <v>19</v>
      </c>
      <c r="D6" s="46" t="s">
        <v>4</v>
      </c>
      <c r="E6" s="45" t="s">
        <v>20</v>
      </c>
      <c r="F6" s="45" t="s">
        <v>21</v>
      </c>
      <c r="G6" s="47" t="s">
        <v>5</v>
      </c>
      <c r="H6" s="45" t="s">
        <v>22</v>
      </c>
      <c r="I6" s="45" t="s">
        <v>24</v>
      </c>
      <c r="J6" s="45" t="s">
        <v>26</v>
      </c>
      <c r="K6" s="48" t="s">
        <v>27</v>
      </c>
      <c r="L6" s="45" t="s">
        <v>28</v>
      </c>
      <c r="M6" s="45" t="s">
        <v>29</v>
      </c>
      <c r="N6" s="45" t="s">
        <v>30</v>
      </c>
      <c r="O6" s="46" t="s">
        <v>6</v>
      </c>
      <c r="P6" s="49" t="s">
        <v>7</v>
      </c>
      <c r="Q6" s="50" t="s">
        <v>8</v>
      </c>
      <c r="R6" s="50" t="s">
        <v>9</v>
      </c>
      <c r="S6" s="45" t="s">
        <v>31</v>
      </c>
      <c r="T6" s="45" t="s">
        <v>32</v>
      </c>
    </row>
    <row r="7" spans="1:20" ht="34.200000000000003" customHeight="1" thickTop="1" x14ac:dyDescent="0.3">
      <c r="A7" s="51"/>
      <c r="B7" s="52">
        <v>1</v>
      </c>
      <c r="C7" s="53" t="s">
        <v>16</v>
      </c>
      <c r="D7" s="54">
        <v>3</v>
      </c>
      <c r="E7" s="55" t="s">
        <v>15</v>
      </c>
      <c r="F7" s="56" t="s">
        <v>46</v>
      </c>
      <c r="G7" s="104"/>
      <c r="H7" s="112" t="s">
        <v>23</v>
      </c>
      <c r="I7" s="117" t="s">
        <v>25</v>
      </c>
      <c r="J7" s="117"/>
      <c r="K7" s="112" t="s">
        <v>33</v>
      </c>
      <c r="L7" s="112" t="s">
        <v>34</v>
      </c>
      <c r="M7" s="133">
        <v>14</v>
      </c>
      <c r="N7" s="57">
        <f t="shared" ref="N7:N19" si="0">D7*O7</f>
        <v>3999</v>
      </c>
      <c r="O7" s="2">
        <v>1333</v>
      </c>
      <c r="P7" s="108"/>
      <c r="Q7" s="58">
        <f t="shared" ref="Q7:Q19" si="1">D7*P7</f>
        <v>0</v>
      </c>
      <c r="R7" s="59" t="str">
        <f t="shared" ref="R7:R19" si="2">IF(ISNUMBER(P7), IF(P7&gt;O7,"NEVYHOVUJE","VYHOVUJE")," ")</f>
        <v xml:space="preserve"> </v>
      </c>
      <c r="S7" s="114"/>
      <c r="T7" s="117" t="s">
        <v>10</v>
      </c>
    </row>
    <row r="8" spans="1:20" ht="34.200000000000003" customHeight="1" x14ac:dyDescent="0.3">
      <c r="A8" s="60"/>
      <c r="B8" s="61">
        <v>2</v>
      </c>
      <c r="C8" s="62" t="s">
        <v>43</v>
      </c>
      <c r="D8" s="63">
        <v>2</v>
      </c>
      <c r="E8" s="64" t="s">
        <v>15</v>
      </c>
      <c r="F8" s="65" t="s">
        <v>17</v>
      </c>
      <c r="G8" s="105"/>
      <c r="H8" s="118"/>
      <c r="I8" s="118"/>
      <c r="J8" s="118"/>
      <c r="K8" s="129"/>
      <c r="L8" s="118"/>
      <c r="M8" s="134"/>
      <c r="N8" s="66">
        <f t="shared" si="0"/>
        <v>4406</v>
      </c>
      <c r="O8" s="3">
        <v>2203</v>
      </c>
      <c r="P8" s="109"/>
      <c r="Q8" s="67">
        <f t="shared" si="1"/>
        <v>0</v>
      </c>
      <c r="R8" s="68" t="str">
        <f t="shared" si="2"/>
        <v xml:space="preserve"> </v>
      </c>
      <c r="S8" s="115"/>
      <c r="T8" s="118"/>
    </row>
    <row r="9" spans="1:20" ht="34.200000000000003" customHeight="1" x14ac:dyDescent="0.3">
      <c r="A9" s="60"/>
      <c r="B9" s="52">
        <v>3</v>
      </c>
      <c r="C9" s="62" t="s">
        <v>44</v>
      </c>
      <c r="D9" s="63">
        <v>2</v>
      </c>
      <c r="E9" s="69" t="s">
        <v>15</v>
      </c>
      <c r="F9" s="65" t="s">
        <v>17</v>
      </c>
      <c r="G9" s="105"/>
      <c r="H9" s="118"/>
      <c r="I9" s="118"/>
      <c r="J9" s="118"/>
      <c r="K9" s="129"/>
      <c r="L9" s="118"/>
      <c r="M9" s="134"/>
      <c r="N9" s="66">
        <f t="shared" si="0"/>
        <v>4406</v>
      </c>
      <c r="O9" s="3">
        <v>2203</v>
      </c>
      <c r="P9" s="109"/>
      <c r="Q9" s="67">
        <f t="shared" si="1"/>
        <v>0</v>
      </c>
      <c r="R9" s="68" t="str">
        <f t="shared" si="2"/>
        <v xml:space="preserve"> </v>
      </c>
      <c r="S9" s="115"/>
      <c r="T9" s="118"/>
    </row>
    <row r="10" spans="1:20" ht="34.200000000000003" customHeight="1" thickBot="1" x14ac:dyDescent="0.35">
      <c r="A10" s="60"/>
      <c r="B10" s="70">
        <v>4</v>
      </c>
      <c r="C10" s="71" t="s">
        <v>45</v>
      </c>
      <c r="D10" s="9">
        <v>2</v>
      </c>
      <c r="E10" s="72" t="s">
        <v>15</v>
      </c>
      <c r="F10" s="73" t="s">
        <v>17</v>
      </c>
      <c r="G10" s="106"/>
      <c r="H10" s="119"/>
      <c r="I10" s="119"/>
      <c r="J10" s="119"/>
      <c r="K10" s="113"/>
      <c r="L10" s="119"/>
      <c r="M10" s="135"/>
      <c r="N10" s="74">
        <f t="shared" si="0"/>
        <v>4406</v>
      </c>
      <c r="O10" s="4">
        <v>2203</v>
      </c>
      <c r="P10" s="110"/>
      <c r="Q10" s="75">
        <f t="shared" si="1"/>
        <v>0</v>
      </c>
      <c r="R10" s="76" t="str">
        <f t="shared" si="2"/>
        <v xml:space="preserve"> </v>
      </c>
      <c r="S10" s="116"/>
      <c r="T10" s="119"/>
    </row>
    <row r="11" spans="1:20" ht="34.200000000000003" customHeight="1" thickTop="1" x14ac:dyDescent="0.3">
      <c r="A11" s="77"/>
      <c r="B11" s="52">
        <v>5</v>
      </c>
      <c r="C11" s="5" t="s">
        <v>47</v>
      </c>
      <c r="D11" s="6">
        <v>2</v>
      </c>
      <c r="E11" s="55" t="s">
        <v>15</v>
      </c>
      <c r="F11" s="14" t="s">
        <v>51</v>
      </c>
      <c r="G11" s="104"/>
      <c r="H11" s="112" t="s">
        <v>23</v>
      </c>
      <c r="I11" s="117" t="s">
        <v>25</v>
      </c>
      <c r="J11" s="117"/>
      <c r="K11" s="112" t="s">
        <v>35</v>
      </c>
      <c r="L11" s="112" t="s">
        <v>36</v>
      </c>
      <c r="M11" s="133">
        <v>14</v>
      </c>
      <c r="N11" s="57">
        <f t="shared" si="0"/>
        <v>3400</v>
      </c>
      <c r="O11" s="7">
        <v>1700</v>
      </c>
      <c r="P11" s="108"/>
      <c r="Q11" s="58">
        <f t="shared" si="1"/>
        <v>0</v>
      </c>
      <c r="R11" s="59" t="str">
        <f t="shared" si="2"/>
        <v xml:space="preserve"> </v>
      </c>
      <c r="S11" s="114"/>
      <c r="T11" s="117" t="s">
        <v>10</v>
      </c>
    </row>
    <row r="12" spans="1:20" ht="34.200000000000003" customHeight="1" x14ac:dyDescent="0.3">
      <c r="A12" s="60"/>
      <c r="B12" s="61">
        <v>6</v>
      </c>
      <c r="C12" s="15" t="s">
        <v>48</v>
      </c>
      <c r="D12" s="63">
        <v>2</v>
      </c>
      <c r="E12" s="64" t="s">
        <v>15</v>
      </c>
      <c r="F12" s="15" t="s">
        <v>61</v>
      </c>
      <c r="G12" s="105"/>
      <c r="H12" s="118"/>
      <c r="I12" s="118"/>
      <c r="J12" s="118"/>
      <c r="K12" s="129"/>
      <c r="L12" s="129"/>
      <c r="M12" s="134"/>
      <c r="N12" s="66">
        <f t="shared" si="0"/>
        <v>3500</v>
      </c>
      <c r="O12" s="1">
        <v>1750</v>
      </c>
      <c r="P12" s="109"/>
      <c r="Q12" s="67">
        <f t="shared" si="1"/>
        <v>0</v>
      </c>
      <c r="R12" s="68" t="str">
        <f t="shared" si="2"/>
        <v xml:space="preserve"> </v>
      </c>
      <c r="S12" s="115"/>
      <c r="T12" s="118"/>
    </row>
    <row r="13" spans="1:20" ht="34.200000000000003" customHeight="1" x14ac:dyDescent="0.3">
      <c r="A13" s="60"/>
      <c r="B13" s="52">
        <v>7</v>
      </c>
      <c r="C13" s="15" t="s">
        <v>49</v>
      </c>
      <c r="D13" s="63">
        <v>2</v>
      </c>
      <c r="E13" s="69" t="s">
        <v>15</v>
      </c>
      <c r="F13" s="15" t="s">
        <v>61</v>
      </c>
      <c r="G13" s="105"/>
      <c r="H13" s="118"/>
      <c r="I13" s="118"/>
      <c r="J13" s="118"/>
      <c r="K13" s="129"/>
      <c r="L13" s="129"/>
      <c r="M13" s="134"/>
      <c r="N13" s="66">
        <f t="shared" si="0"/>
        <v>3500</v>
      </c>
      <c r="O13" s="1">
        <v>1750</v>
      </c>
      <c r="P13" s="109"/>
      <c r="Q13" s="67">
        <f t="shared" si="1"/>
        <v>0</v>
      </c>
      <c r="R13" s="68" t="str">
        <f t="shared" si="2"/>
        <v xml:space="preserve"> </v>
      </c>
      <c r="S13" s="115"/>
      <c r="T13" s="118"/>
    </row>
    <row r="14" spans="1:20" ht="34.200000000000003" customHeight="1" thickBot="1" x14ac:dyDescent="0.35">
      <c r="A14" s="60"/>
      <c r="B14" s="70">
        <v>8</v>
      </c>
      <c r="C14" s="16" t="s">
        <v>50</v>
      </c>
      <c r="D14" s="9">
        <v>2</v>
      </c>
      <c r="E14" s="72" t="s">
        <v>15</v>
      </c>
      <c r="F14" s="16" t="s">
        <v>61</v>
      </c>
      <c r="G14" s="106"/>
      <c r="H14" s="119"/>
      <c r="I14" s="119"/>
      <c r="J14" s="119"/>
      <c r="K14" s="113"/>
      <c r="L14" s="113"/>
      <c r="M14" s="135"/>
      <c r="N14" s="74">
        <f t="shared" si="0"/>
        <v>3500</v>
      </c>
      <c r="O14" s="8">
        <v>1750</v>
      </c>
      <c r="P14" s="110"/>
      <c r="Q14" s="75">
        <f t="shared" si="1"/>
        <v>0</v>
      </c>
      <c r="R14" s="76" t="str">
        <f t="shared" si="2"/>
        <v xml:space="preserve"> </v>
      </c>
      <c r="S14" s="116"/>
      <c r="T14" s="119"/>
    </row>
    <row r="15" spans="1:20" ht="47.4" customHeight="1" thickTop="1" x14ac:dyDescent="0.3">
      <c r="A15" s="77"/>
      <c r="B15" s="52">
        <v>9</v>
      </c>
      <c r="C15" s="10" t="s">
        <v>54</v>
      </c>
      <c r="D15" s="6">
        <v>2</v>
      </c>
      <c r="E15" s="55" t="s">
        <v>15</v>
      </c>
      <c r="F15" s="17" t="s">
        <v>52</v>
      </c>
      <c r="G15" s="104"/>
      <c r="H15" s="112" t="s">
        <v>23</v>
      </c>
      <c r="I15" s="117" t="s">
        <v>25</v>
      </c>
      <c r="J15" s="117"/>
      <c r="K15" s="130" t="s">
        <v>37</v>
      </c>
      <c r="L15" s="130" t="s">
        <v>38</v>
      </c>
      <c r="M15" s="133">
        <v>14</v>
      </c>
      <c r="N15" s="57">
        <f t="shared" si="0"/>
        <v>5124</v>
      </c>
      <c r="O15" s="7">
        <v>2562</v>
      </c>
      <c r="P15" s="108"/>
      <c r="Q15" s="58">
        <f t="shared" si="1"/>
        <v>0</v>
      </c>
      <c r="R15" s="59" t="str">
        <f t="shared" si="2"/>
        <v xml:space="preserve"> </v>
      </c>
      <c r="S15" s="114"/>
      <c r="T15" s="117" t="s">
        <v>10</v>
      </c>
    </row>
    <row r="16" spans="1:20" ht="47.4" customHeight="1" thickBot="1" x14ac:dyDescent="0.35">
      <c r="A16" s="60"/>
      <c r="B16" s="70">
        <v>10</v>
      </c>
      <c r="C16" s="16" t="s">
        <v>55</v>
      </c>
      <c r="D16" s="9">
        <v>2</v>
      </c>
      <c r="E16" s="72" t="s">
        <v>15</v>
      </c>
      <c r="F16" s="16" t="s">
        <v>53</v>
      </c>
      <c r="G16" s="106"/>
      <c r="H16" s="119"/>
      <c r="I16" s="119"/>
      <c r="J16" s="119"/>
      <c r="K16" s="131"/>
      <c r="L16" s="131"/>
      <c r="M16" s="135"/>
      <c r="N16" s="74">
        <f t="shared" si="0"/>
        <v>5289</v>
      </c>
      <c r="O16" s="8">
        <v>2644.5</v>
      </c>
      <c r="P16" s="110"/>
      <c r="Q16" s="75">
        <f t="shared" si="1"/>
        <v>0</v>
      </c>
      <c r="R16" s="76" t="str">
        <f t="shared" si="2"/>
        <v xml:space="preserve"> </v>
      </c>
      <c r="S16" s="116"/>
      <c r="T16" s="119"/>
    </row>
    <row r="17" spans="1:20" ht="58.8" thickTop="1" thickBot="1" x14ac:dyDescent="0.35">
      <c r="A17" s="77"/>
      <c r="B17" s="78">
        <v>11</v>
      </c>
      <c r="C17" s="79" t="s">
        <v>56</v>
      </c>
      <c r="D17" s="80">
        <v>2</v>
      </c>
      <c r="E17" s="81" t="s">
        <v>15</v>
      </c>
      <c r="F17" s="82" t="s">
        <v>51</v>
      </c>
      <c r="G17" s="107"/>
      <c r="H17" s="83" t="s">
        <v>23</v>
      </c>
      <c r="I17" s="84" t="s">
        <v>25</v>
      </c>
      <c r="J17" s="84"/>
      <c r="K17" s="85" t="s">
        <v>39</v>
      </c>
      <c r="L17" s="85" t="s">
        <v>40</v>
      </c>
      <c r="M17" s="86">
        <v>14</v>
      </c>
      <c r="N17" s="87">
        <f t="shared" si="0"/>
        <v>4000</v>
      </c>
      <c r="O17" s="88">
        <v>2000</v>
      </c>
      <c r="P17" s="111"/>
      <c r="Q17" s="89">
        <f t="shared" si="1"/>
        <v>0</v>
      </c>
      <c r="R17" s="90" t="str">
        <f t="shared" si="2"/>
        <v xml:space="preserve"> </v>
      </c>
      <c r="S17" s="91"/>
      <c r="T17" s="11" t="s">
        <v>10</v>
      </c>
    </row>
    <row r="18" spans="1:20" ht="45.75" customHeight="1" thickTop="1" x14ac:dyDescent="0.3">
      <c r="A18" s="77"/>
      <c r="B18" s="52">
        <v>12</v>
      </c>
      <c r="C18" s="13" t="s">
        <v>58</v>
      </c>
      <c r="D18" s="6">
        <v>1</v>
      </c>
      <c r="E18" s="55" t="s">
        <v>15</v>
      </c>
      <c r="F18" s="14" t="s">
        <v>57</v>
      </c>
      <c r="G18" s="104"/>
      <c r="H18" s="112" t="s">
        <v>23</v>
      </c>
      <c r="I18" s="117" t="s">
        <v>25</v>
      </c>
      <c r="J18" s="117"/>
      <c r="K18" s="112" t="s">
        <v>41</v>
      </c>
      <c r="L18" s="112" t="s">
        <v>42</v>
      </c>
      <c r="M18" s="133">
        <v>14</v>
      </c>
      <c r="N18" s="92">
        <f t="shared" si="0"/>
        <v>4863</v>
      </c>
      <c r="O18" s="7">
        <v>4863</v>
      </c>
      <c r="P18" s="108"/>
      <c r="Q18" s="58">
        <f t="shared" si="1"/>
        <v>0</v>
      </c>
      <c r="R18" s="59" t="str">
        <f t="shared" si="2"/>
        <v xml:space="preserve"> </v>
      </c>
      <c r="S18" s="114"/>
      <c r="T18" s="117" t="s">
        <v>10</v>
      </c>
    </row>
    <row r="19" spans="1:20" ht="42" customHeight="1" thickBot="1" x14ac:dyDescent="0.35">
      <c r="A19" s="60"/>
      <c r="B19" s="93">
        <v>13</v>
      </c>
      <c r="C19" s="12" t="s">
        <v>59</v>
      </c>
      <c r="D19" s="9">
        <v>1</v>
      </c>
      <c r="E19" s="72" t="s">
        <v>15</v>
      </c>
      <c r="F19" s="18" t="s">
        <v>60</v>
      </c>
      <c r="G19" s="106"/>
      <c r="H19" s="119"/>
      <c r="I19" s="119"/>
      <c r="J19" s="119"/>
      <c r="K19" s="113"/>
      <c r="L19" s="113"/>
      <c r="M19" s="135"/>
      <c r="N19" s="74">
        <f t="shared" si="0"/>
        <v>1684</v>
      </c>
      <c r="O19" s="8">
        <v>1684</v>
      </c>
      <c r="P19" s="110"/>
      <c r="Q19" s="75">
        <f t="shared" si="1"/>
        <v>0</v>
      </c>
      <c r="R19" s="76" t="str">
        <f t="shared" si="2"/>
        <v xml:space="preserve"> </v>
      </c>
      <c r="S19" s="116"/>
      <c r="T19" s="119"/>
    </row>
    <row r="20" spans="1:20" ht="15.6" thickTop="1" thickBot="1" x14ac:dyDescent="0.35">
      <c r="C20" s="19"/>
      <c r="D20" s="19"/>
      <c r="E20" s="19"/>
      <c r="F20" s="19"/>
      <c r="G20" s="19"/>
      <c r="H20" s="19"/>
      <c r="I20" s="19"/>
      <c r="M20" s="19"/>
      <c r="N20" s="19"/>
      <c r="Q20" s="94"/>
    </row>
    <row r="21" spans="1:20" ht="60.75" customHeight="1" thickTop="1" thickBot="1" x14ac:dyDescent="0.35">
      <c r="B21" s="120" t="s">
        <v>11</v>
      </c>
      <c r="C21" s="121"/>
      <c r="D21" s="121"/>
      <c r="E21" s="121"/>
      <c r="F21" s="121"/>
      <c r="G21" s="121"/>
      <c r="H21" s="95"/>
      <c r="I21" s="95"/>
      <c r="J21" s="95"/>
      <c r="K21" s="28"/>
      <c r="L21" s="28"/>
      <c r="M21" s="96"/>
      <c r="N21" s="96"/>
      <c r="O21" s="97" t="s">
        <v>12</v>
      </c>
      <c r="P21" s="122" t="s">
        <v>13</v>
      </c>
      <c r="Q21" s="123"/>
      <c r="R21" s="124"/>
      <c r="S21" s="43"/>
      <c r="T21" s="98"/>
    </row>
    <row r="22" spans="1:20" ht="33" customHeight="1" thickTop="1" thickBot="1" x14ac:dyDescent="0.35">
      <c r="B22" s="125" t="s">
        <v>14</v>
      </c>
      <c r="C22" s="125"/>
      <c r="D22" s="125"/>
      <c r="E22" s="125"/>
      <c r="F22" s="125"/>
      <c r="G22" s="125"/>
      <c r="H22" s="99"/>
      <c r="K22" s="24"/>
      <c r="L22" s="24"/>
      <c r="M22" s="100"/>
      <c r="N22" s="100"/>
      <c r="O22" s="101">
        <f>SUM(N7:N19)</f>
        <v>52077</v>
      </c>
      <c r="P22" s="126">
        <f>SUM(Q7:Q19)</f>
        <v>0</v>
      </c>
      <c r="Q22" s="127"/>
      <c r="R22" s="128"/>
    </row>
    <row r="23" spans="1:20" ht="14.25" customHeight="1" thickTop="1" x14ac:dyDescent="0.3"/>
    <row r="24" spans="1:20" ht="14.25" customHeight="1" x14ac:dyDescent="0.3"/>
    <row r="25" spans="1:20" ht="14.25" customHeight="1" x14ac:dyDescent="0.3"/>
    <row r="26" spans="1:20" ht="14.25" customHeight="1" x14ac:dyDescent="0.3"/>
    <row r="27" spans="1:20" ht="14.25" customHeight="1" x14ac:dyDescent="0.3"/>
    <row r="28" spans="1:20" ht="14.25" customHeight="1" x14ac:dyDescent="0.3"/>
    <row r="29" spans="1:20" ht="14.25" customHeight="1" x14ac:dyDescent="0.3"/>
    <row r="30" spans="1:20" ht="14.25" customHeight="1" x14ac:dyDescent="0.3"/>
    <row r="31" spans="1:20" ht="14.25" customHeight="1" x14ac:dyDescent="0.3"/>
    <row r="32" spans="1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</sheetData>
  <sheetProtection password="C143" sheet="1" objects="1" scenarios="1"/>
  <mergeCells count="37">
    <mergeCell ref="B1:C1"/>
    <mergeCell ref="M7:M10"/>
    <mergeCell ref="M11:M14"/>
    <mergeCell ref="M15:M16"/>
    <mergeCell ref="M18:M19"/>
    <mergeCell ref="J18:J19"/>
    <mergeCell ref="J11:J14"/>
    <mergeCell ref="H15:H16"/>
    <mergeCell ref="I15:I16"/>
    <mergeCell ref="J15:J16"/>
    <mergeCell ref="L7:L10"/>
    <mergeCell ref="L11:L14"/>
    <mergeCell ref="L15:L16"/>
    <mergeCell ref="B21:G21"/>
    <mergeCell ref="P21:R21"/>
    <mergeCell ref="B22:G22"/>
    <mergeCell ref="P22:R22"/>
    <mergeCell ref="H7:H10"/>
    <mergeCell ref="I7:I10"/>
    <mergeCell ref="J7:J10"/>
    <mergeCell ref="H11:H14"/>
    <mergeCell ref="I11:I14"/>
    <mergeCell ref="K7:K10"/>
    <mergeCell ref="K11:K14"/>
    <mergeCell ref="K15:K16"/>
    <mergeCell ref="K18:K19"/>
    <mergeCell ref="H18:H19"/>
    <mergeCell ref="I18:I19"/>
    <mergeCell ref="L18:L19"/>
    <mergeCell ref="S11:S14"/>
    <mergeCell ref="S18:S19"/>
    <mergeCell ref="T11:T14"/>
    <mergeCell ref="S7:S10"/>
    <mergeCell ref="T7:T10"/>
    <mergeCell ref="T18:T19"/>
    <mergeCell ref="S15:S16"/>
    <mergeCell ref="T15:T16"/>
  </mergeCells>
  <conditionalFormatting sqref="B7:B19">
    <cfRule type="containsBlanks" dxfId="15" priority="56">
      <formula>LEN(TRIM(B7))=0</formula>
    </cfRule>
  </conditionalFormatting>
  <conditionalFormatting sqref="B7:B19">
    <cfRule type="cellIs" dxfId="14" priority="51" operator="greaterThanOrEqual">
      <formula>1</formula>
    </cfRule>
  </conditionalFormatting>
  <conditionalFormatting sqref="R7:R19">
    <cfRule type="cellIs" dxfId="13" priority="48" operator="equal">
      <formula>"VYHOVUJE"</formula>
    </cfRule>
  </conditionalFormatting>
  <conditionalFormatting sqref="R7:R19">
    <cfRule type="cellIs" dxfId="12" priority="47" operator="equal">
      <formula>"NEVYHOVUJE"</formula>
    </cfRule>
  </conditionalFormatting>
  <conditionalFormatting sqref="G7:G19 P7:P19">
    <cfRule type="containsBlanks" dxfId="11" priority="28">
      <formula>LEN(TRIM(G7))=0</formula>
    </cfRule>
  </conditionalFormatting>
  <conditionalFormatting sqref="G7:G19 P7:P19">
    <cfRule type="notContainsBlanks" dxfId="10" priority="26">
      <formula>LEN(TRIM(G7))&gt;0</formula>
    </cfRule>
  </conditionalFormatting>
  <conditionalFormatting sqref="G7:G19 P7:P19">
    <cfRule type="notContainsBlanks" dxfId="9" priority="25">
      <formula>LEN(TRIM(G7))&gt;0</formula>
    </cfRule>
  </conditionalFormatting>
  <conditionalFormatting sqref="G7:G19">
    <cfRule type="notContainsBlanks" dxfId="8" priority="24">
      <formula>LEN(TRIM(G7))&gt;0</formula>
    </cfRule>
  </conditionalFormatting>
  <conditionalFormatting sqref="D7:D10">
    <cfRule type="containsBlanks" dxfId="7" priority="8">
      <formula>LEN(TRIM(D7))=0</formula>
    </cfRule>
  </conditionalFormatting>
  <conditionalFormatting sqref="D12:D14">
    <cfRule type="containsBlanks" dxfId="6" priority="7">
      <formula>LEN(TRIM(D12))=0</formula>
    </cfRule>
  </conditionalFormatting>
  <conditionalFormatting sqref="D11">
    <cfRule type="containsBlanks" dxfId="5" priority="6">
      <formula>LEN(TRIM(D11))=0</formula>
    </cfRule>
  </conditionalFormatting>
  <conditionalFormatting sqref="D15">
    <cfRule type="containsBlanks" dxfId="4" priority="5">
      <formula>LEN(TRIM(D15))=0</formula>
    </cfRule>
  </conditionalFormatting>
  <conditionalFormatting sqref="D16">
    <cfRule type="containsBlanks" dxfId="3" priority="4">
      <formula>LEN(TRIM(D16))=0</formula>
    </cfRule>
  </conditionalFormatting>
  <conditionalFormatting sqref="D17">
    <cfRule type="containsBlanks" dxfId="2" priority="3">
      <formula>LEN(TRIM(D17))=0</formula>
    </cfRule>
  </conditionalFormatting>
  <conditionalFormatting sqref="D18">
    <cfRule type="containsBlanks" dxfId="1" priority="2">
      <formula>LEN(TRIM(D18))=0</formula>
    </cfRule>
  </conditionalFormatting>
  <conditionalFormatting sqref="D19">
    <cfRule type="containsBlanks" dxfId="0" priority="1">
      <formula>LEN(TRIM(D19))=0</formula>
    </cfRule>
  </conditionalFormatting>
  <dataValidations count="3">
    <dataValidation type="list" showInputMessage="1" showErrorMessage="1" sqref="I11 I15 I17:I18 I7">
      <formula1>"ANO,NE"</formula1>
    </dataValidation>
    <dataValidation type="list" allowBlank="1" showInputMessage="1" showErrorMessage="1" sqref="T15 T18">
      <formula1>#REF!</formula1>
    </dataValidation>
    <dataValidation type="list" showInputMessage="1" showErrorMessage="1" sqref="E7:E19">
      <formula1>"ks,bal,sada,"</formula1>
    </dataValidation>
  </dataValidations>
  <pageMargins left="0.19685039370078741" right="0.15748031496062992" top="0.3" bottom="0.78740157480314965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[2]CPV!#REF!</xm:f>
          </x14:formula1>
          <xm:sqref>T11</xm:sqref>
        </x14:dataValidation>
        <x14:dataValidation type="list" allowBlank="1" showInputMessage="1" showErrorMessage="1">
          <x14:formula1>
            <xm:f>[3]CPV!#REF!</xm:f>
          </x14:formula1>
          <xm:sqref>T17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2021-01-25T09:14:42Z</cp:lastPrinted>
  <dcterms:created xsi:type="dcterms:W3CDTF">2014-03-05T12:43:32Z</dcterms:created>
  <dcterms:modified xsi:type="dcterms:W3CDTF">2021-01-25T12:50:30Z</dcterms:modified>
</cp:coreProperties>
</file>