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sn\vz\201102_osc_zdroj_ZU_Plzen_DUE201116_1000\tmp\"/>
    </mc:Choice>
  </mc:AlternateContent>
  <xr:revisionPtr revIDLastSave="0" documentId="13_ncr:1_{9E444E92-F15A-44A1-B92E-F6356FCC7205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9" i="1" l="1"/>
  <c r="Q9" i="1"/>
  <c r="N9" i="1"/>
  <c r="R8" i="1"/>
  <c r="Q8" i="1"/>
  <c r="N8" i="1"/>
  <c r="R7" i="1"/>
  <c r="Q7" i="1"/>
  <c r="N7" i="1"/>
  <c r="P12" i="1" l="1"/>
  <c r="O12" i="1"/>
</calcChain>
</file>

<file path=xl/sharedStrings.xml><?xml version="1.0" encoding="utf-8"?>
<sst xmlns="http://schemas.openxmlformats.org/spreadsheetml/2006/main" count="49" uniqueCount="45">
  <si>
    <t>Laboratorní a měřící technika (III.) 071 - 2020 (LMT-(III.)-071-2020)</t>
  </si>
  <si>
    <t>Priloha_c._1_Kupni_smlouvy_technicka_specifikace_LMT-(III.)-071-2020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</si>
  <si>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</si>
  <si>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</si>
  <si>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</si>
  <si>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</si>
  <si>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</si>
  <si>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</si>
  <si>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</si>
  <si>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</si>
  <si>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</si>
  <si>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</si>
  <si>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</si>
  <si>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</si>
  <si>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</si>
  <si>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</si>
  <si>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</si>
  <si>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</si>
  <si>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</si>
  <si>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</si>
  <si>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</si>
  <si>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</si>
  <si>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</si>
  <si>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LABORATORNÍ A MĚŘÍCÍ TECHNIKA</t>
  </si>
  <si>
    <t>Digitální osciloskop</t>
  </si>
  <si>
    <t>ks</t>
  </si>
  <si>
    <t>Dvoukanálový osciloskop s 50 MHz a generátorem funkcí.
Rychlost aktualizace: min. 100 000 křivek/s.
7palcový displej.
Maximální vzorkovací frekvence: 1 GSa/s. 
Počet kanálů: min.  2.
Šířka pásma:  50MHz.
Typ osciloskopu: Lavice.</t>
  </si>
  <si>
    <t>Společná faktura</t>
  </si>
  <si>
    <t>ANO</t>
  </si>
  <si>
    <t>Označení projektu: 20-02046S</t>
  </si>
  <si>
    <t>prof. Ing. Pavel Karban, Ph.D., 
Tel.: 37763 4600</t>
  </si>
  <si>
    <t xml:space="preserve">Univerzitní 26, 
301 00 Plzeň,
 Fakulta elektrotechnická -
Katedra elektrotechniky a počítačového modelování,
místnost EK 618
</t>
  </si>
  <si>
    <t>38342000-4 - Osciloskopy</t>
  </si>
  <si>
    <t>Pasivní sonda</t>
  </si>
  <si>
    <r>
      <rPr>
        <sz val="11"/>
        <color rgb="FF000000"/>
        <rFont val="Calibri"/>
        <family val="2"/>
        <charset val="238"/>
      </rPr>
      <t xml:space="preserve">Šířka pásma DC až </t>
    </r>
    <r>
      <rPr>
        <sz val="11"/>
        <color rgb="FFFF0000"/>
        <rFont val="Calibri"/>
        <family val="2"/>
        <charset val="238"/>
      </rPr>
      <t xml:space="preserve">200 Mhz.
</t>
    </r>
    <r>
      <rPr>
        <sz val="11"/>
        <color rgb="FF000000"/>
        <rFont val="Calibri"/>
        <family val="2"/>
        <charset val="238"/>
      </rPr>
      <t>Délka kabelu min. 1,3 m.
Přepínatelný poměr zeslabení 1:1 nebo 10:1.
Vstupní odpor 1 MΩ (1:1) nebo 10 MΩ (10:1).
Maximální vstupní hodnota 150 V CAT II (1:1) nebo 300 Vratis CAT II (10:1).
100 pf (1:1) vstupní kapacitance 15 pf (10:1).
Sondu lze nastavit jak pro nízkofrekvenční kompenzaci, tak pro vysokofrekvenční kompenzaci. 
Sonda musí být kompatibilní s osciloskopem uvedeným výše v pol.č. 1 se vstupem 1 MΩ.</t>
    </r>
  </si>
  <si>
    <t>Napájecí zdroj</t>
  </si>
  <si>
    <r>
      <rPr>
        <sz val="11"/>
        <color rgb="FF000000"/>
        <rFont val="Calibri"/>
        <family val="2"/>
        <charset val="238"/>
      </rPr>
      <t>Napájecí zdroj se</t>
    </r>
    <r>
      <rPr>
        <sz val="11"/>
        <color rgb="FFFF0000"/>
        <rFont val="Calibri"/>
        <family val="2"/>
        <charset val="238"/>
      </rPr>
      <t xml:space="preserve"> 2 nezávislými výstupními kanály (0 - 30 V s proudovým zatížením 3 A s možností serio-paralelniho spojení, 60x3 nebo 30x6),</t>
    </r>
    <r>
      <rPr>
        <sz val="11"/>
        <color rgb="FF000000"/>
        <rFont val="Calibri"/>
        <family val="2"/>
        <charset val="238"/>
      </rPr>
      <t xml:space="preserve"> 
výstup 180 W až 200 W, 
ochrana proti přetížení a přepólování,
vypínač výstupu pro zajištění bezpečnosti. Obvod regulace otáček ventilátoru.
Přepínače režimu sledování vestavěné do těchto jednotek umožňují výstup napětí/proudu do paralelního nebo sériového zapojení.
Zvlnění a úrovně šumu &lt; 2 mVrms, 5 Hz ∼ 1 MHz.
Maximální provozní teplota +40 °C.
K dispozici různé typy výstupních napětí</t>
    </r>
  </si>
  <si>
    <t>31600000-2 - Elektrické zařízení a přístroje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</si>
  <si>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</si>
  <si>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</si>
  <si>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</si>
  <si>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</si>
  <si>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Siglent SDS1104X-E + SDS1000X-E-FG + SAG1021I
4kanály, šířka pásma 100 MHz
vz. frek. 1GSa/s, paměť 14 Mpts
rychlost až 400 000 wfms/s
7" displej (rozlišení 800 x 480)
gen. funkcní 25MHz (izolovaný)
dekod.: I2C, SPI, UART, CAN, LIN</t>
  </si>
  <si>
    <t>Siglent SPD3303C
3 nezávislé výstupní kanály
2kanály: 0-32V / 0-3,2A
1kanál: 2,5/3,3/5V / 0-3,2A
výstupní výkon až 220W
paralelní a sériový provoz (tlačítka pro volbu režimu)
ochrana proti zkratu, přetížení a přepólování, vypínač výstupu
zvlnění &lt;1 mVrms, 5 Hz ~ 1 MHz
teplotně řízené ot.  ventilátoru
teplota okolí 0-40°C</t>
  </si>
  <si>
    <t>Siglent PP430
šířka pásma DC až 300Mz
délka kabelu 1,3m
přepínatelný poměr 1:1 a 10:1
vst. odpor 1MΩ(1x)/10MΩ(10x)
max.napětí 300V(1x)/600V(10x)
vst.kapacita 46pF(1x)/12pF(10x)
vf/nf kompenzace
bohaté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</si>
</sst>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84">
    <xf numFmtId="0" fontId="0" fillId="0" borderId="0" xfId="0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164" fontId="0" fillId="6" borderId="11" xfId="0" applyNumberFormat="1" applyFill="1" applyBorder="1" applyAlignment="1" applyProtection="1">
      <alignment horizontal="right" vertical="center" indent="1"/>
    </xf>
    <xf numFmtId="164" fontId="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13" xfId="0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164" fontId="0" fillId="6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6" borderId="10" xfId="0" applyFont="1" applyFill="1" applyBorder="1" applyAlignment="1" applyProtection="1">
      <alignment horizontal="center" vertical="center" wrapText="1"/>
    </xf>
    <xf numFmtId="3" fontId="0" fillId="6" borderId="10" xfId="0" applyNumberFormat="1" applyFill="1" applyBorder="1" applyAlignment="1" applyProtection="1">
      <alignment horizontal="center" vertical="center" wrapText="1"/>
    </xf>
    <xf numFmtId="0" fontId="0" fillId="6" borderId="10" xfId="0" applyFont="1" applyFill="1" applyBorder="1" applyAlignment="1" applyProtection="1">
      <alignment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6" borderId="13" xfId="0" applyFont="1" applyFill="1" applyBorder="1" applyAlignment="1" applyProtection="1">
      <alignment horizontal="center" vertical="center" wrapText="1"/>
    </xf>
    <xf numFmtId="3" fontId="0" fillId="6" borderId="13" xfId="0" applyNumberFormat="1" applyFill="1" applyBorder="1" applyAlignment="1" applyProtection="1">
      <alignment horizontal="center" vertical="center" wrapText="1"/>
    </xf>
    <xf numFmtId="0" fontId="0" fillId="6" borderId="13" xfId="0" applyFont="1" applyFill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right" vertical="center" inden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164" fontId="1" fillId="0" borderId="5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justify" vertical="center" wrapText="1"/>
    </xf>
    <xf numFmtId="0" fontId="2" fillId="5" borderId="5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E6D5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FD1D1"/>
      <rgbColor rgb="FF3366FF"/>
      <rgbColor rgb="FF85FFB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0"/>
  <sheetViews>
    <sheetView tabSelected="1" topLeftCell="J5" zoomScale="85" zoomScaleNormal="85" workbookViewId="0">
      <selection activeCell="M6" sqref="M6"/>
    </sheetView>
  </sheetViews>
  <sheetFormatPr defaultColWidth="8.6640625" defaultRowHeight="14.4" x14ac:dyDescent="0.3"/>
  <cols>
    <col min="1" max="1" width="1.44140625" style="5" customWidth="1"/>
    <col min="2" max="2" width="5.6640625" style="5" customWidth="1"/>
    <col min="3" max="3" width="37.88671875" style="4" customWidth="1"/>
    <col min="4" max="4" width="11.77734375" style="74" customWidth="1"/>
    <col min="5" max="5" width="11.44140625" style="9" customWidth="1"/>
    <col min="6" max="6" width="88.21875" style="4" customWidth="1"/>
    <col min="7" max="7" width="29.109375" style="75" customWidth="1"/>
    <col min="8" max="8" width="23.5546875" style="75" customWidth="1"/>
    <col min="9" max="9" width="21.33203125" style="4" customWidth="1"/>
    <col min="10" max="10" width="32.33203125" style="5" customWidth="1"/>
    <col min="11" max="11" width="21.5546875" style="5" hidden="1" customWidth="1"/>
    <col min="12" max="12" width="27.33203125" style="5" customWidth="1"/>
    <col min="13" max="13" width="35.5546875" style="75" customWidth="1"/>
    <col min="14" max="14" width="21.33203125" style="75" hidden="1" customWidth="1"/>
    <col min="15" max="15" width="20.88671875" style="5" customWidth="1"/>
    <col min="16" max="16" width="24.44140625" style="5" customWidth="1"/>
    <col min="17" max="17" width="23" style="5" customWidth="1"/>
    <col min="18" max="18" width="22.6640625" style="5" customWidth="1"/>
    <col min="19" max="19" width="20.44140625" style="5" hidden="1" customWidth="1"/>
    <col min="20" max="20" width="42.21875" style="41" customWidth="1"/>
    <col min="21" max="16384" width="8.6640625" style="5"/>
  </cols>
  <sheetData>
    <row r="1" spans="1:20" ht="24.6" customHeight="1" x14ac:dyDescent="0.3">
      <c r="B1" s="76" t="s">
        <v>0</v>
      </c>
      <c r="C1" s="76"/>
      <c r="D1" s="76"/>
      <c r="E1" s="76"/>
      <c r="F1" s="76"/>
      <c r="G1" s="4"/>
      <c r="H1" s="4"/>
      <c r="M1" s="4"/>
      <c r="N1" s="4"/>
      <c r="O1" s="1"/>
      <c r="P1" s="77" t="s">
        <v>1</v>
      </c>
      <c r="Q1" s="77"/>
      <c r="R1" s="77"/>
    </row>
    <row r="2" spans="1:20" ht="18.75" customHeight="1" x14ac:dyDescent="0.3">
      <c r="C2" s="42"/>
      <c r="D2" s="2"/>
      <c r="E2" s="3"/>
      <c r="G2" s="4"/>
      <c r="H2" s="5"/>
      <c r="I2" s="6"/>
      <c r="M2" s="4"/>
      <c r="N2" s="4"/>
      <c r="O2" s="1"/>
      <c r="P2" s="1"/>
      <c r="R2" s="1"/>
      <c r="S2" s="43"/>
      <c r="T2" s="44"/>
    </row>
    <row r="3" spans="1:20" ht="19.95" customHeight="1" x14ac:dyDescent="0.3">
      <c r="B3" s="45"/>
      <c r="C3" s="46" t="s">
        <v>2</v>
      </c>
      <c r="D3" s="47"/>
      <c r="E3" s="47"/>
      <c r="F3" s="47"/>
      <c r="G3" s="48"/>
      <c r="H3" s="48"/>
      <c r="I3" s="48"/>
      <c r="J3" s="48"/>
      <c r="K3" s="48"/>
      <c r="L3" s="1"/>
      <c r="M3" s="41"/>
      <c r="N3" s="41"/>
      <c r="O3" s="1"/>
      <c r="P3" s="1"/>
      <c r="R3" s="1"/>
    </row>
    <row r="4" spans="1:20" ht="19.95" customHeight="1" thickBot="1" x14ac:dyDescent="0.35">
      <c r="B4" s="49"/>
      <c r="C4" s="46" t="s">
        <v>3</v>
      </c>
      <c r="D4" s="50"/>
      <c r="E4" s="50"/>
      <c r="F4" s="50"/>
      <c r="G4" s="47"/>
      <c r="H4" s="1"/>
      <c r="I4" s="1"/>
      <c r="J4" s="1"/>
      <c r="K4" s="1"/>
      <c r="L4" s="1"/>
      <c r="M4" s="4"/>
      <c r="N4" s="4"/>
      <c r="O4" s="1"/>
      <c r="P4" s="1"/>
      <c r="R4" s="1"/>
    </row>
    <row r="5" spans="1:20" ht="33.6" customHeight="1" thickBot="1" x14ac:dyDescent="0.35">
      <c r="B5" s="7"/>
      <c r="C5" s="8"/>
      <c r="D5" s="9"/>
      <c r="G5" s="10" t="s">
        <v>4</v>
      </c>
      <c r="H5" s="4"/>
      <c r="M5" s="4"/>
      <c r="N5" s="11"/>
      <c r="P5" s="10" t="s">
        <v>4</v>
      </c>
      <c r="T5" s="51"/>
    </row>
    <row r="6" spans="1:20" ht="58.8" thickTop="1" thickBot="1" x14ac:dyDescent="0.35">
      <c r="B6" s="12" t="s">
        <v>5</v>
      </c>
      <c r="C6" s="13" t="s">
        <v>6</v>
      </c>
      <c r="D6" s="13" t="s">
        <v>7</v>
      </c>
      <c r="E6" s="13" t="s">
        <v>8</v>
      </c>
      <c r="F6" s="13" t="s">
        <v>9</v>
      </c>
      <c r="G6" s="14" t="s">
        <v>10</v>
      </c>
      <c r="H6" s="13" t="s">
        <v>11</v>
      </c>
      <c r="I6" s="13" t="s">
        <v>12</v>
      </c>
      <c r="J6" s="13" t="s">
        <v>13</v>
      </c>
      <c r="K6" s="13" t="s">
        <v>14</v>
      </c>
      <c r="L6" s="15" t="s">
        <v>15</v>
      </c>
      <c r="M6" s="13" t="s">
        <v>16</v>
      </c>
      <c r="N6" s="13" t="s">
        <v>17</v>
      </c>
      <c r="O6" s="13" t="s">
        <v>18</v>
      </c>
      <c r="P6" s="16" t="s">
        <v>19</v>
      </c>
      <c r="Q6" s="15" t="s">
        <v>20</v>
      </c>
      <c r="R6" s="15" t="s">
        <v>21</v>
      </c>
      <c r="S6" s="13" t="s">
        <v>22</v>
      </c>
      <c r="T6" s="13" t="s">
        <v>23</v>
      </c>
    </row>
    <row r="7" spans="1:20" ht="126" customHeight="1" thickTop="1" thickBot="1" x14ac:dyDescent="0.35">
      <c r="A7" s="52"/>
      <c r="B7" s="53">
        <v>1</v>
      </c>
      <c r="C7" s="54" t="s">
        <v>24</v>
      </c>
      <c r="D7" s="55">
        <v>1</v>
      </c>
      <c r="E7" s="54" t="s">
        <v>25</v>
      </c>
      <c r="F7" s="56" t="s">
        <v>26</v>
      </c>
      <c r="G7" s="17" t="s">
        <v>42</v>
      </c>
      <c r="H7" s="78" t="s">
        <v>27</v>
      </c>
      <c r="I7" s="78" t="s">
        <v>28</v>
      </c>
      <c r="J7" s="78" t="s">
        <v>29</v>
      </c>
      <c r="K7" s="79"/>
      <c r="L7" s="78" t="s">
        <v>30</v>
      </c>
      <c r="M7" s="78" t="s">
        <v>31</v>
      </c>
      <c r="N7" s="18">
        <f>D7*O7</f>
        <v>17000</v>
      </c>
      <c r="O7" s="19">
        <v>17000</v>
      </c>
      <c r="P7" s="20">
        <v>16400</v>
      </c>
      <c r="Q7" s="21">
        <f>D7*P7</f>
        <v>16400</v>
      </c>
      <c r="R7" s="22" t="str">
        <f>IF(ISNUMBER(P7), IF(P7&gt;O7,"NEVYHOVUJE","VYHOVUJE")," ")</f>
        <v>VYHOVUJE</v>
      </c>
      <c r="S7" s="78"/>
      <c r="T7" s="54" t="s">
        <v>32</v>
      </c>
    </row>
    <row r="8" spans="1:20" ht="151.80000000000001" customHeight="1" thickTop="1" thickBot="1" x14ac:dyDescent="0.35">
      <c r="B8" s="57">
        <v>2</v>
      </c>
      <c r="C8" s="58" t="s">
        <v>33</v>
      </c>
      <c r="D8" s="59">
        <v>1</v>
      </c>
      <c r="E8" s="58" t="s">
        <v>25</v>
      </c>
      <c r="F8" s="60" t="s">
        <v>34</v>
      </c>
      <c r="G8" s="23" t="s">
        <v>44</v>
      </c>
      <c r="H8" s="78"/>
      <c r="I8" s="78"/>
      <c r="J8" s="78"/>
      <c r="K8" s="79"/>
      <c r="L8" s="78"/>
      <c r="M8" s="78"/>
      <c r="N8" s="24">
        <f>D8*O8</f>
        <v>2000</v>
      </c>
      <c r="O8" s="25">
        <v>2000</v>
      </c>
      <c r="P8" s="26">
        <v>1400</v>
      </c>
      <c r="Q8" s="27">
        <f>D8*P8</f>
        <v>1400</v>
      </c>
      <c r="R8" s="28" t="str">
        <f>IF(ISNUMBER(P8), IF(P8&gt;O8,"NEVYHOVUJE","VYHOVUJE")," ")</f>
        <v>VYHOVUJE</v>
      </c>
      <c r="S8" s="78"/>
      <c r="T8" s="58" t="s">
        <v>32</v>
      </c>
    </row>
    <row r="9" spans="1:20" ht="193.8" customHeight="1" thickTop="1" thickBot="1" x14ac:dyDescent="0.35">
      <c r="B9" s="61">
        <v>3</v>
      </c>
      <c r="C9" s="62" t="s">
        <v>35</v>
      </c>
      <c r="D9" s="63">
        <v>1</v>
      </c>
      <c r="E9" s="62" t="s">
        <v>25</v>
      </c>
      <c r="F9" s="64" t="s">
        <v>36</v>
      </c>
      <c r="G9" s="29" t="s">
        <v>43</v>
      </c>
      <c r="H9" s="78"/>
      <c r="I9" s="78"/>
      <c r="J9" s="78"/>
      <c r="K9" s="79"/>
      <c r="L9" s="78"/>
      <c r="M9" s="78"/>
      <c r="N9" s="30">
        <f>D9*O9</f>
        <v>7900</v>
      </c>
      <c r="O9" s="31">
        <v>7900</v>
      </c>
      <c r="P9" s="32">
        <v>6500</v>
      </c>
      <c r="Q9" s="33">
        <f>D9*P9</f>
        <v>6500</v>
      </c>
      <c r="R9" s="34" t="str">
        <f>IF(ISNUMBER(P9), IF(P9&gt;O9,"NEVYHOVUJE","VYHOVUJE")," ")</f>
        <v>VYHOVUJE</v>
      </c>
      <c r="S9" s="78"/>
      <c r="T9" s="62" t="s">
        <v>37</v>
      </c>
    </row>
    <row r="10" spans="1:20" ht="13.5" customHeight="1" thickTop="1" thickBot="1" x14ac:dyDescent="0.3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</row>
    <row r="11" spans="1:20" ht="60.75" customHeight="1" thickTop="1" thickBot="1" x14ac:dyDescent="0.35">
      <c r="B11" s="82" t="s">
        <v>38</v>
      </c>
      <c r="C11" s="82"/>
      <c r="D11" s="82"/>
      <c r="E11" s="82"/>
      <c r="F11" s="82"/>
      <c r="G11" s="82"/>
      <c r="H11" s="35"/>
      <c r="I11" s="35"/>
      <c r="J11" s="35"/>
      <c r="K11" s="51"/>
      <c r="L11" s="51"/>
      <c r="M11" s="51"/>
      <c r="N11" s="36"/>
      <c r="O11" s="37" t="s">
        <v>39</v>
      </c>
      <c r="P11" s="83" t="s">
        <v>40</v>
      </c>
      <c r="Q11" s="83"/>
      <c r="R11" s="83"/>
      <c r="S11" s="65"/>
      <c r="T11" s="66"/>
    </row>
    <row r="12" spans="1:20" ht="33" customHeight="1" thickTop="1" thickBot="1" x14ac:dyDescent="0.35">
      <c r="B12" s="80" t="s">
        <v>41</v>
      </c>
      <c r="C12" s="80"/>
      <c r="D12" s="80"/>
      <c r="E12" s="80"/>
      <c r="F12" s="80"/>
      <c r="G12" s="80"/>
      <c r="H12" s="67"/>
      <c r="K12" s="38"/>
      <c r="L12" s="38"/>
      <c r="M12" s="38"/>
      <c r="N12" s="39"/>
      <c r="O12" s="40">
        <f>SUM(N7:N9)</f>
        <v>26900</v>
      </c>
      <c r="P12" s="81">
        <f>SUM(Q7:Q9)</f>
        <v>24300</v>
      </c>
      <c r="Q12" s="81"/>
      <c r="R12" s="81"/>
      <c r="S12" s="68"/>
      <c r="T12" s="69"/>
    </row>
    <row r="13" spans="1:20" ht="14.25" customHeight="1" thickTop="1" x14ac:dyDescent="0.3">
      <c r="B13" s="68"/>
      <c r="C13" s="70"/>
      <c r="D13" s="71"/>
      <c r="E13" s="72"/>
      <c r="F13" s="70"/>
      <c r="G13" s="73"/>
      <c r="H13" s="73"/>
      <c r="I13" s="70"/>
      <c r="J13" s="68"/>
      <c r="K13" s="68"/>
      <c r="L13" s="68"/>
      <c r="M13" s="73"/>
      <c r="N13" s="73"/>
      <c r="O13" s="68"/>
      <c r="P13" s="68"/>
      <c r="Q13" s="68"/>
      <c r="R13" s="68"/>
      <c r="S13" s="68"/>
      <c r="T13" s="69"/>
    </row>
    <row r="14" spans="1:20" ht="14.25" customHeight="1" x14ac:dyDescent="0.3">
      <c r="B14" s="68"/>
      <c r="C14" s="70"/>
      <c r="D14" s="71"/>
      <c r="E14" s="72"/>
      <c r="F14" s="70"/>
      <c r="G14" s="73"/>
      <c r="H14" s="73"/>
      <c r="I14" s="70"/>
      <c r="J14" s="68"/>
      <c r="K14" s="68"/>
      <c r="L14" s="68"/>
      <c r="M14" s="73"/>
      <c r="N14" s="73"/>
      <c r="O14" s="68"/>
      <c r="P14" s="68"/>
      <c r="Q14" s="68"/>
      <c r="R14" s="68"/>
      <c r="S14" s="68"/>
      <c r="T14" s="69"/>
    </row>
    <row r="15" spans="1:20" ht="14.25" customHeight="1" x14ac:dyDescent="0.3">
      <c r="B15" s="68"/>
      <c r="C15" s="70"/>
      <c r="D15" s="71"/>
      <c r="E15" s="72"/>
      <c r="F15" s="70"/>
      <c r="G15" s="73"/>
      <c r="H15" s="73"/>
      <c r="I15" s="70"/>
      <c r="J15" s="68"/>
      <c r="K15" s="68"/>
      <c r="L15" s="68"/>
      <c r="M15" s="73"/>
      <c r="N15" s="73"/>
      <c r="O15" s="68"/>
      <c r="P15" s="68"/>
      <c r="Q15" s="68"/>
      <c r="R15" s="68"/>
      <c r="S15" s="68"/>
      <c r="T15" s="69"/>
    </row>
    <row r="16" spans="1:20" ht="14.25" customHeight="1" x14ac:dyDescent="0.3">
      <c r="B16" s="68"/>
      <c r="C16" s="70"/>
      <c r="D16" s="71"/>
      <c r="E16" s="72"/>
      <c r="F16" s="70"/>
      <c r="G16" s="73"/>
      <c r="H16" s="73"/>
      <c r="I16" s="70"/>
      <c r="J16" s="68"/>
      <c r="K16" s="68"/>
      <c r="L16" s="68"/>
      <c r="M16" s="73"/>
      <c r="N16" s="73"/>
      <c r="O16" s="68"/>
      <c r="P16" s="68"/>
      <c r="Q16" s="68"/>
      <c r="R16" s="68"/>
      <c r="S16" s="68"/>
      <c r="T16" s="69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  <row r="210" spans="3:9" x14ac:dyDescent="0.3">
      <c r="C210" s="5"/>
      <c r="E210" s="5"/>
      <c r="F210" s="5"/>
      <c r="I210" s="5"/>
    </row>
  </sheetData>
  <sheetProtection password="C143" sheet="1" objects="1" scenarios="1"/>
  <mergeCells count="13">
    <mergeCell ref="B12:G12"/>
    <mergeCell ref="P12:R12"/>
    <mergeCell ref="S7:S9"/>
    <mergeCell ref="B11:G11"/>
    <mergeCell ref="P11:R11"/>
    <mergeCell ref="B1:F1"/>
    <mergeCell ref="P1:R1"/>
    <mergeCell ref="H7:H9"/>
    <mergeCell ref="I7:I9"/>
    <mergeCell ref="J7:J9"/>
    <mergeCell ref="K7:K9"/>
    <mergeCell ref="L7:L9"/>
    <mergeCell ref="M7:M9"/>
  </mergeCells>
  <conditionalFormatting sqref="B7:B9">
    <cfRule type="expression" dxfId="26" priority="2">
      <formula>LEN(TRIM(B7))=0</formula>
    </cfRule>
  </conditionalFormatting>
  <conditionalFormatting sqref="B7:B9">
    <cfRule type="cellIs" dxfId="25" priority="3" operator="greaterThanOrEqual">
      <formula>1</formula>
    </cfRule>
  </conditionalFormatting>
  <conditionalFormatting sqref="R7:R9">
    <cfRule type="cellIs" dxfId="24" priority="4" operator="equal">
      <formula>"NEVYHOVUJE"</formula>
    </cfRule>
    <cfRule type="cellIs" dxfId="23" priority="5" operator="equal">
      <formula>"VYHOVUJE"</formula>
    </cfRule>
  </conditionalFormatting>
  <conditionalFormatting sqref="P7:P9">
    <cfRule type="expression" dxfId="22" priority="6">
      <formula>LEN(TRIM(P7))&gt;0</formula>
    </cfRule>
    <cfRule type="expression" dxfId="21" priority="7">
      <formula>LEN(TRIM(P7))=0</formula>
    </cfRule>
  </conditionalFormatting>
  <conditionalFormatting sqref="P7:P9">
    <cfRule type="expression" dxfId="20" priority="8">
      <formula>LEN(TRIM(P7))&gt;0</formula>
    </cfRule>
  </conditionalFormatting>
  <conditionalFormatting sqref="G7">
    <cfRule type="expression" dxfId="19" priority="9">
      <formula>LEN(TRIM(G7))&gt;0</formula>
    </cfRule>
    <cfRule type="expression" dxfId="18" priority="10">
      <formula>LEN(TRIM(G7))=0</formula>
    </cfRule>
  </conditionalFormatting>
  <conditionalFormatting sqref="G7">
    <cfRule type="expression" dxfId="17" priority="11">
      <formula>LEN(TRIM(G7))&gt;0</formula>
    </cfRule>
  </conditionalFormatting>
  <conditionalFormatting sqref="G7">
    <cfRule type="expression" dxfId="16" priority="12">
      <formula>LEN(TRIM(G7))&gt;0</formula>
    </cfRule>
    <cfRule type="expression" dxfId="15" priority="13">
      <formula>LEN(TRIM(G7))=0</formula>
    </cfRule>
  </conditionalFormatting>
  <conditionalFormatting sqref="G8">
    <cfRule type="expression" dxfId="14" priority="14">
      <formula>LEN(TRIM(G8))&gt;0</formula>
    </cfRule>
    <cfRule type="expression" dxfId="13" priority="15">
      <formula>LEN(TRIM(G8))=0</formula>
    </cfRule>
  </conditionalFormatting>
  <conditionalFormatting sqref="G8">
    <cfRule type="expression" dxfId="12" priority="16">
      <formula>LEN(TRIM(G8))&gt;0</formula>
    </cfRule>
  </conditionalFormatting>
  <conditionalFormatting sqref="G8">
    <cfRule type="expression" dxfId="11" priority="17">
      <formula>LEN(TRIM(G8))=0</formula>
    </cfRule>
    <cfRule type="expression" dxfId="10" priority="18">
      <formula>LEN(TRIM(G8))&gt;0</formula>
    </cfRule>
  </conditionalFormatting>
  <conditionalFormatting sqref="G8">
    <cfRule type="expression" dxfId="9" priority="19">
      <formula>LEN(TRIM(G8))=0</formula>
    </cfRule>
    <cfRule type="expression" dxfId="8" priority="20">
      <formula>LEN(TRIM(G8))&gt;0</formula>
    </cfRule>
  </conditionalFormatting>
  <conditionalFormatting sqref="G8">
    <cfRule type="expression" dxfId="7" priority="21">
      <formula>LEN(TRIM(G8))&gt;0</formula>
    </cfRule>
    <cfRule type="expression" dxfId="6" priority="22">
      <formula>LEN(TRIM(G8))=0</formula>
    </cfRule>
  </conditionalFormatting>
  <conditionalFormatting sqref="G9">
    <cfRule type="expression" dxfId="5" priority="23">
      <formula>LEN(TRIM(G9))&gt;0</formula>
    </cfRule>
    <cfRule type="expression" dxfId="4" priority="24">
      <formula>LEN(TRIM(G9))=0</formula>
    </cfRule>
  </conditionalFormatting>
  <conditionalFormatting sqref="G9">
    <cfRule type="expression" dxfId="3" priority="25">
      <formula>LEN(TRIM(G9))&gt;0</formula>
    </cfRule>
  </conditionalFormatting>
  <conditionalFormatting sqref="G9">
    <cfRule type="expression" dxfId="2" priority="26">
      <formula>LEN(TRIM(G9))&gt;0</formula>
    </cfRule>
    <cfRule type="expression" dxfId="1" priority="27">
      <formula>LEN(TRIM(G9))=0</formula>
    </cfRule>
  </conditionalFormatting>
  <conditionalFormatting sqref="D7:D9">
    <cfRule type="expression" dxfId="0" priority="28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  <dataValidation type="list" allowBlank="1" showInputMessage="1" showErrorMessage="1" sqref="T7:T9" xr:uid="{00000000-0002-0000-0000-000002000000}">
      <formula1>#REF!</formula1>
      <formula2>0</formula2>
    </dataValidation>
  </dataValidations>
  <pageMargins left="0.23611111111111099" right="0.196527777777778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Smid, Petr</cp:lastModifiedBy>
  <cp:revision>2</cp:revision>
  <cp:lastPrinted>2020-10-30T08:29:34Z</cp:lastPrinted>
  <dcterms:created xsi:type="dcterms:W3CDTF">2014-03-05T12:43:32Z</dcterms:created>
  <dcterms:modified xsi:type="dcterms:W3CDTF">2020-11-15T14:43:35Z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