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8" yWindow="-108" windowWidth="23256" windowHeight="12576" tabRatio="939"/>
  </bookViews>
  <sheets>
    <sheet name="AVT" sheetId="22" r:id="rId1"/>
  </sheets>
  <definedNames>
    <definedName name="_xlnm.Print_Area" localSheetId="0">AVT!$B$1:$R$28</definedName>
  </definedNames>
  <calcPr calcId="145621"/>
</workbook>
</file>

<file path=xl/calcChain.xml><?xml version="1.0" encoding="utf-8"?>
<calcChain xmlns="http://schemas.openxmlformats.org/spreadsheetml/2006/main">
  <c r="P25" i="22" l="1"/>
  <c r="Q25" i="22"/>
  <c r="M25" i="22"/>
  <c r="P7" i="22" l="1"/>
  <c r="Q7" i="22"/>
  <c r="P8" i="22"/>
  <c r="Q8" i="22"/>
  <c r="P9" i="22"/>
  <c r="Q9" i="22"/>
  <c r="P10" i="22"/>
  <c r="Q10" i="22"/>
  <c r="P11" i="22"/>
  <c r="Q11" i="22"/>
  <c r="Q12" i="22"/>
  <c r="Q13" i="22"/>
  <c r="Q14" i="22"/>
  <c r="Q15" i="22"/>
  <c r="Q16" i="22"/>
  <c r="Q17" i="22"/>
  <c r="Q18" i="22"/>
  <c r="Q19" i="22"/>
  <c r="Q20" i="22"/>
  <c r="Q21" i="22"/>
  <c r="Q22" i="22"/>
  <c r="Q23" i="22"/>
  <c r="Q24" i="22"/>
  <c r="P12" i="22"/>
  <c r="P13" i="22"/>
  <c r="P14" i="22"/>
  <c r="P15" i="22"/>
  <c r="P16" i="22"/>
  <c r="P17" i="22"/>
  <c r="P18" i="22"/>
  <c r="P19" i="22"/>
  <c r="P20" i="22"/>
  <c r="P21" i="22"/>
  <c r="P22" i="22"/>
  <c r="P23" i="22"/>
  <c r="P24" i="22"/>
  <c r="O28" i="22" l="1"/>
  <c r="M8" i="22"/>
  <c r="M23" i="22"/>
  <c r="M7" i="22"/>
  <c r="N28" i="22" s="1"/>
  <c r="M9" i="22"/>
  <c r="M10" i="22"/>
  <c r="M11" i="22"/>
  <c r="M12" i="22"/>
  <c r="M13" i="22"/>
  <c r="M14" i="22"/>
  <c r="M15" i="22"/>
  <c r="M16" i="22"/>
  <c r="M17" i="22"/>
  <c r="M18" i="22"/>
  <c r="M19" i="22"/>
  <c r="M20" i="22"/>
  <c r="M21" i="22"/>
  <c r="M22" i="22"/>
  <c r="M24" i="22"/>
</calcChain>
</file>

<file path=xl/sharedStrings.xml><?xml version="1.0" encoding="utf-8"?>
<sst xmlns="http://schemas.openxmlformats.org/spreadsheetml/2006/main" count="144" uniqueCount="87">
  <si>
    <t>Množství</t>
  </si>
  <si>
    <t>Položka</t>
  </si>
  <si>
    <t>Obchodní název + typ</t>
  </si>
  <si>
    <t xml:space="preserve">32232000-8 - Zařízení pro videokonference </t>
  </si>
  <si>
    <t>32321200-1 - Audiovizuální přístroje</t>
  </si>
  <si>
    <t>32340000-8 - Mikrofony a reproduktory</t>
  </si>
  <si>
    <t>32341000-5 - Mikrofony</t>
  </si>
  <si>
    <t>32342100-3 - Hlavová sluchátka</t>
  </si>
  <si>
    <t>32342200-4 - Sluchátka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</si>
  <si>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</si>
  <si>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</si>
  <si>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</si>
  <si>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</si>
  <si>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</si>
  <si>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</si>
  <si>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</si>
  <si>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</si>
  <si>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</si>
  <si>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</si>
  <si>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</si>
  <si>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AV technika II 054-2020 (AVT-(II.)-054-2020)</t>
  </si>
  <si>
    <t>Priloha_c._1_Kupni_smlouvy_technicka_specifikace_AVT-(II.)-054-2020</t>
  </si>
  <si>
    <t>Zvuková karta</t>
  </si>
  <si>
    <t>ks</t>
  </si>
  <si>
    <t>Mikrofon</t>
  </si>
  <si>
    <t>Samostatná faktura</t>
  </si>
  <si>
    <t>NE</t>
  </si>
  <si>
    <t xml:space="preserve">POZNÁMKA </t>
  </si>
  <si>
    <t>CPV - výběr
AUDIOVIZUÁLNÍ TECHNIKA</t>
  </si>
  <si>
    <t>Ing. Miroslav Horák, Ph.D.,
Tel.: 37763 2340</t>
  </si>
  <si>
    <t xml:space="preserve">Kontaktní osoba 
k převzetí zboží </t>
  </si>
  <si>
    <t xml:space="preserve">Místo dodání </t>
  </si>
  <si>
    <t>Technická 8, 
301 00 Plzeň,
Fakulta aplikovaných věd -
Katedra mechaniky,
místnost UC 403</t>
  </si>
  <si>
    <t xml:space="preserve">Maximální cena za jednotlivé položky 
 v Kč BEZ DPH </t>
  </si>
  <si>
    <t xml:space="preserve">Název </t>
  </si>
  <si>
    <t>Měrná jednotka [MJ]</t>
  </si>
  <si>
    <t>Popis</t>
  </si>
  <si>
    <t xml:space="preserve">Fakturace </t>
  </si>
  <si>
    <t xml:space="preserve">Financováno
 z projektových finančních prostředků </t>
  </si>
  <si>
    <t>Audio rozhraní 2-vstupové.
2 symetrické mikrofonní/ linkové vstupy na kombinovaném konektoru XLR/Jack (Combo) .
Možnost zapnutí fantomového napájení mikrofonů 48 V u mikrofonních vstupů.
Regulace vstupní citlivosti nezávisle pro každý vstup pomocí samostatného ovladače.    
2 symetrické linkové výstupy na konektorech Jack 1/4".     
SW ovladače s podporou minimálně pro Win7/Win10 s podporou standardu ASIO.    
Připojení k počítači pomocí USB, kompatibilita s USB 2.
Sluchátkový výstup (konektor 1/4" Jack) se samostatnou regulací hlasitosti.</t>
  </si>
  <si>
    <t>Kondenzátorový mikrofon s 1/2" membránou.
1/2” předpolarizovaná a pozlacená kapsle.
Kardioidní charakteristika.
Aktivní J-FET impedanční měnič s bipolárním výstupním bufferem.
Plná frekvenční odezva.
Napájení – phantom XLR 48V.
Povrchová úprava z odolného saténového niklu.
Součástí balení mikrofonní držák, pop filter, protivětrný kryt.
Frekvenční rozsah min.: 20 Hz - 20 kHz.
Maximum SPL 143 dB.
Citlivost: -38.0dB re 1 Volt/Pascal (12.00mV @ 94 dB SPL) +/- 2 dB @ 1kHz.
Hmotnost: max. 0,101 kg.
Impedance min.: 100 Ohm.</t>
  </si>
  <si>
    <t>Kondenzátorový mikrofon s 1" kardioidní kapslí.
1" kondenzátorová kapsle s pozlacenou membránou.
Kardioidní směrová charakteristika.
Dynamický.
Frekvenční rozsah min.: 20Hz - 20kHz.
Max. SPL - až 137 dB.
Citlivost: -31.9dB re 1 Volt/Pascal (25.00mV @ 94 dB SPL) +/- 2 dB @ 1kHz.
Fantomové napájeni P48/P24.
Součástí balení shockmount,  pop filter SM6, XLR kabel.
Impedance min.: 100 Ohm.
Hmotnost max. 330g.</t>
  </si>
  <si>
    <t>Kondenzátorový směrový mikrofon pro pužití s kamerou nebo DSLR.
1/2" kapsle.
Supercardioid charakteristika.
Dynamický rozsah 105dB SPL (A-weighted, as per IEC651).
Frekvenční rozsah min.: 20Hz - 20kHz.
Integrované odpružení.
Napájeno 9V baterii.
Min. 70 hodin provozu.
Protivětrná ochrana.
3.5 mm stereo mini-jack výstup (dual mono).
Dvou krokový High Pass Filter (flat, 80Hz).
Kontroly úrovně (-10dB, 0dB, +20dB).
Kamerová botička s 3/8” závitem.
Impedance: 10 Ohm.
Hmotnost max. 90g.</t>
  </si>
  <si>
    <t>Streamovací zařízení</t>
  </si>
  <si>
    <t>Mgr. Jan Krotký, Ph.D.,
Tel.: 777 893 075,
37763 6007</t>
  </si>
  <si>
    <t>Veleslavínova 42,
301 00 Plzeň,
Fakulta pedagogická - Děkanát,
místnost VC 320</t>
  </si>
  <si>
    <t>Externí záznamové zařízení, podpora nahrávání 4K rozlišení, USB port, HDMI vstup, HDMI výstup, audio vstup, audio výstup, nahrávání do připojeného PC i na paměťovou kartu. 
Možnost nahrávání zvuku přes mikrofon.</t>
  </si>
  <si>
    <t>Kabelová sluchátka k mobilnímu telefonu 
s mikrofonem</t>
  </si>
  <si>
    <t>Hana Kalašová,
Tel.: 37763 1071,
725 870 136</t>
  </si>
  <si>
    <t>Univerzitní 8, 
301 00 Plzeň,
Rektorát - Odbor vnější vztahy,
místnost UR 122</t>
  </si>
  <si>
    <t>Citlivost min. 100 dB/mW. 
Kmitočet min. v rozsahu 5–24 000 Hz.
Kvalitní basy, středy i výšky, vyrovnaný zvuk.
Tolerance  ±6 dB.
Konektor 3,5 mm Jack.
Silikonové špunty.
4 páry silikonových nástavců různých velikostí.
Hmotnost max. 100 g .
Délka přívodního kabelu min. 120 cm.
Ovládání na kabelu (ovladač k příjmu hovorů, přepínání hovorů / hudby, posouvání na další záznam, pauzu, zvyšování / snižování hlasitosti).
Dostatečně silný kabel pro výdrž sluchátek.
Zesílená ochrana kabelu v místech větší námahy (okolo konektoru a špuntů).
Záruka min. 2 roky.</t>
  </si>
  <si>
    <t>Přenosný vizualizér</t>
  </si>
  <si>
    <t>Bezdrátový systém s klopovým mikrofonem</t>
  </si>
  <si>
    <t>Bezdrátová sluchátka s mikrofonem</t>
  </si>
  <si>
    <t>Přenosný konferenční komunikátor</t>
  </si>
  <si>
    <t>30237120-6 - Vstupní kanály počítače</t>
  </si>
  <si>
    <t>RNDr. Milan Kubásek,
Tel.: 732 676 359,
37763 2231,
kubasek@kfy.zcu.cz</t>
  </si>
  <si>
    <t>Bc. Petra Bláhová,
Tel.: 735 713 952,
37763 9201</t>
  </si>
  <si>
    <t>Ing. Miroslav Flídr, Ph.D.,
Tel.: 37763 2559,
flidr@kky.zcu.cz</t>
  </si>
  <si>
    <t>Technická 8, 
301 00 Plzeň,
Fakulta aplikovaných věd - Katedra fyziky,
místnost UN 204</t>
  </si>
  <si>
    <t>Technická 8,
301 00 Plzeň,
Fakulta aplikovaných věd - Katedra geomatiky,
místnost UN 625</t>
  </si>
  <si>
    <t>Technická 8, 
301 00 Plzeň, 
Fakulta aplikovaných věd - Katedra kybernetiky,
místnost UN 508</t>
  </si>
  <si>
    <t>Ing. Jaroslav Toninger,
Tel.: 37763 2029,
toninger@fav.zcu.cz</t>
  </si>
  <si>
    <t>Technická 8, 
301 00 Plzeň,
Fakulta aplikovaných věd - Děkanát,
místnost UC 133</t>
  </si>
  <si>
    <t>Ing. Ladislav Pešička,
Tel.: 37763 2469</t>
  </si>
  <si>
    <t>Technická 8,
301 00 Plzeň,
Fakulta aplikovaných věd -
Katedra informatiky a výpočetní techniky,
místnost UN 358</t>
  </si>
  <si>
    <t>Vizualizér s mechanickým ramenem.
Snímková frekvence min. 30 fps.
Rozlišení Full HD min. 1080p.
Oblast snímání větší než A4.
USB port.</t>
  </si>
  <si>
    <t>Bezdrátový mikrofonní systém s jedním přijímačem a jedním vysílačem.
Možnost připojení klopového mikrofonu k vysílači.
Provozní rozsah min. 20 metrů.
Výdrž min. 4 hodiny.</t>
  </si>
  <si>
    <t>Provedení okolo uší/přes uši s uzavřenou kontrukcí.
Integrovaný mikrofon.
Připojení přes Bluetooth 5.0 a/nebo aktuálnější.
Akumulátorová baterie s výdrží min. 30/40 hodin.
Nabíjení přes USB (odnímatelný napájecí kabel).</t>
  </si>
  <si>
    <t>Přenosné zařízení pro konferenční komunikaci k PC pro skupinovou komunikaci.
Připojení pomocí bluetooth a USB kabelu. 
Všesměrový 360° mikrofon.
Reproduktor. 
DSP pro eliminaci hluku kanceláře. 
Možnost připojení náhlavní soupravy přes 3,5 mm vstup. 
Podpora platformy Unified Communications (UC) a SW VoIP klientů a plná kompatibilita s MS Skype for Business.</t>
  </si>
  <si>
    <t>Přenosné zařízení pro konferenční komunikaci k PC pro skupinovou komunikaci. 
Připojení pomocí bluetooth a USB kabelu.
Všesměrový 360° mikrofon.
Reproduktor.
DSP pro eliminaci hluku kanceláře. 
Možnost připojení náhlavní soupravy přes 3,5 mm vstup.
Podpora platformy Unified Communications (UC) a SW VoIP klientů a plná kompatibilita s MS Skype for Business.</t>
  </si>
  <si>
    <t>Sluchátka s mikrofonem</t>
  </si>
  <si>
    <t>Sluchátka drátová, s mikrofonem, přes hlavu na uši, uzavřená kontrukce.
3.5mm Jack.
Kabel min. 1,5m či delší.
Frekvenční rozsah minimálně 10 Hz-23000 Hz.</t>
  </si>
  <si>
    <t>Konferenční reproduktor s mikrofonem</t>
  </si>
  <si>
    <t>Konferenční reproduktor s mikrofony zaměřujícími na volající a snímající pouze jejich hlas.
Připojení Bluetooth a USB.
Dosah Bluetooth až 30 metrů.
Digitální zpracování signálu (DSP).
Plná kompatibilita s MS Skype for Business.
Vstup 3.5 mm.
USB port pro dobíjení externích zařízení.
Tlačítka pro příjem / odmítnutí hovoru a zapnutí / vypnutí mikrofonu na těle přístroje.
Frekvenční rozsah minimálně 100 Hz - 20000 Hz.</t>
  </si>
  <si>
    <t>Komfortní náhlavní souprava - bezdrátová stereosluchátka s vyklápěcím mikrofonem.
Konstrukce sluchátek - provedení přes hlavu s možností složení.
Bluetooth, komfortní náušníky, pohodlná konstrukce.
USB nano přijímač.
Dobíjecí baterie – výdrž min. 6 h bez nabíjení, možnost použití sluchátek i během dobíjení.
2,4 GHz frekvence, dosah min. 12 m.</t>
  </si>
  <si>
    <t>Přenosné zařízení pro konferenční komunikaci k PC pro skupinovou komunikaci. 
Připojení pomocí bluetooth a USB kabelu. 
Všesměrový 360° mikrofon. 
Reproduktor. 
DSP pro eliminaci hluku kanceláře. 
Možnost připojení náhlavní soupravy přes 3,5 mm vstup.
Podpora platformy Unified Communications (UC) a SW VoIP klientů a plná kompatibilita s MS Skype for Business.</t>
  </si>
  <si>
    <t>Přenosné zařízení pro konferenční komunikaci k PC pro skupinovou komunikaci. 
Připojení pomocí bluetooth a USB kabelu. 
Všesměrový 360° mikrofon. 
Reproduktor.
DSP pro eliminaci hluku kanceláře. 
Možnost připojení náhlavní soupravy přes 3,5 mm vstup. 
Podpora platformy Unified Communications (UC) a SW VoIP klientů a plná kompatibilita s MS Skype for Business.</t>
  </si>
  <si>
    <t>Sluchátka s mikrofonem (headset)</t>
  </si>
  <si>
    <t>Ing. Barbora Katolická, 
Tel.: 37763 7727</t>
  </si>
  <si>
    <t>Univerzitní 18,
301 00 Plzeň,
Univerzitní knihovna,
místnost UB 205</t>
  </si>
  <si>
    <t>Pokud financováno z projektových prostředků, pak ŘEŠITEL uvede: NÁZEV A ČÍSLO DOTAČNÍHO PROJEKTU</t>
  </si>
  <si>
    <t>Stereo sluchátkový headset se sklopným mikrofonem a připojení konektorem USB-A.
Minimální  parametry:
most přes hlavu na uši s uzavřenou konstrukcí, ovládání hlasitosti sluchátek a mute mikrofonu na kabelu headsetu, 
frekvenční rozsah sluchátek 42 - 17000 Hz, 
impedance sluchátek 32 Ohm,
citlivost sluchátek min 95 dB/mW,
frekvenční rozsah mikrofonu 90 - 15000 Hz, 
citlivost mikrofonu -40 dB,
podpora Windows PC, Mac.
Hmotnost max. 100 g, 
Délka kabelu min. 2m.
Vyměnitelné náušníky.</t>
  </si>
  <si>
    <t>Headset (sluchátka s mikrofonem)</t>
  </si>
  <si>
    <t>Mgr. Lucie Komrsková, 
Tel.: 37763 1237</t>
  </si>
  <si>
    <t>Univerzitní 22, 
301 00 Plzeň, 
Fakulta strojní - Projektové centrum,
místnost UF 206</t>
  </si>
  <si>
    <t>Sluchátka s mikrofonem, přes hlavu, na uši, uzavřezná konstrukce, pro PC (kompatibilita s Windows, macOS a ChromeOS).
Mikrofon s funkcí potlačení šumu, strerofonní zvuk.
Kabel zakončený USB-A, ovládání hlasitosti na kabelu.
Frekvence min. 20 Hz až 20 000 Hz.
Citlivost min. 94 dB/mW.
Velikost měniče min. 30 mm.
Impedance min. 32 ohm.
Barva černá.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</si>
</sst>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82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165" fontId="0" fillId="0" borderId="9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6" fillId="2" borderId="15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7" xfId="0" applyNumberFormat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1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8" xfId="0" applyNumberFormat="1" applyFill="1" applyBorder="1" applyAlignment="1" applyProtection="1">
      <alignment horizontal="right" vertical="center" indent="1"/>
    </xf>
    <xf numFmtId="164" fontId="0" fillId="4" borderId="21" xfId="0" applyNumberFormat="1" applyFill="1" applyBorder="1" applyAlignment="1" applyProtection="1">
      <alignment horizontal="right" vertical="center" indent="1"/>
    </xf>
    <xf numFmtId="164" fontId="6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22" xfId="0" applyNumberFormat="1" applyFill="1" applyBorder="1" applyAlignment="1" applyProtection="1">
      <alignment horizontal="center" vertical="center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4" borderId="24" xfId="0" applyNumberFormat="1" applyFill="1" applyBorder="1" applyAlignment="1" applyProtection="1">
      <alignment horizontal="right" vertical="center" indent="1"/>
    </xf>
    <xf numFmtId="164" fontId="6" fillId="2" borderId="2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25" xfId="0" applyNumberFormat="1" applyFill="1" applyBorder="1" applyAlignment="1" applyProtection="1">
      <alignment horizontal="center" vertical="center"/>
    </xf>
    <xf numFmtId="0" fontId="6" fillId="2" borderId="2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7" xfId="0" applyNumberFormat="1" applyFill="1" applyBorder="1" applyAlignment="1" applyProtection="1">
      <alignment horizontal="right" vertical="center" indent="1"/>
    </xf>
    <xf numFmtId="164" fontId="0" fillId="4" borderId="28" xfId="0" applyNumberFormat="1" applyFill="1" applyBorder="1" applyAlignment="1" applyProtection="1">
      <alignment horizontal="right" vertical="center" indent="1"/>
    </xf>
    <xf numFmtId="164" fontId="6" fillId="2" borderId="2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7" xfId="0" applyNumberFormat="1" applyBorder="1" applyAlignment="1" applyProtection="1">
      <alignment horizontal="right" vertical="center" indent="1"/>
    </xf>
    <xf numFmtId="0" fontId="0" fillId="0" borderId="29" xfId="0" applyNumberFormat="1" applyFill="1" applyBorder="1" applyAlignment="1" applyProtection="1">
      <alignment horizontal="center" vertical="center"/>
    </xf>
    <xf numFmtId="0" fontId="6" fillId="2" borderId="31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31" xfId="0" applyNumberFormat="1" applyFill="1" applyBorder="1" applyAlignment="1" applyProtection="1">
      <alignment horizontal="right" vertical="center" indent="1"/>
    </xf>
    <xf numFmtId="164" fontId="0" fillId="4" borderId="32" xfId="0" applyNumberFormat="1" applyFill="1" applyBorder="1" applyAlignment="1" applyProtection="1">
      <alignment horizontal="right" vertical="center" indent="1"/>
    </xf>
    <xf numFmtId="164" fontId="6" fillId="2" borderId="3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1" xfId="0" applyNumberFormat="1" applyBorder="1" applyAlignment="1" applyProtection="1">
      <alignment horizontal="right" vertical="center" indent="1"/>
    </xf>
    <xf numFmtId="0" fontId="0" fillId="0" borderId="34" xfId="0" applyNumberFormat="1" applyFill="1" applyBorder="1" applyAlignment="1" applyProtection="1">
      <alignment horizontal="center" vertical="center"/>
    </xf>
    <xf numFmtId="0" fontId="6" fillId="2" borderId="36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36" xfId="0" applyNumberFormat="1" applyFill="1" applyBorder="1" applyAlignment="1" applyProtection="1">
      <alignment horizontal="right" vertical="center" indent="1"/>
    </xf>
    <xf numFmtId="165" fontId="0" fillId="0" borderId="36" xfId="0" applyNumberFormat="1" applyBorder="1" applyAlignment="1" applyProtection="1">
      <alignment horizontal="right" vertical="center" indent="1"/>
    </xf>
    <xf numFmtId="0" fontId="6" fillId="2" borderId="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4" borderId="39" xfId="0" applyNumberFormat="1" applyFill="1" applyBorder="1" applyAlignment="1" applyProtection="1">
      <alignment horizontal="right" vertical="center" indent="1"/>
    </xf>
    <xf numFmtId="164" fontId="6" fillId="2" borderId="3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0" fontId="0" fillId="0" borderId="40" xfId="0" applyNumberFormat="1" applyFill="1" applyBorder="1" applyAlignment="1" applyProtection="1">
      <alignment horizontal="center" vertical="center"/>
    </xf>
    <xf numFmtId="164" fontId="0" fillId="4" borderId="36" xfId="0" applyNumberFormat="1" applyFill="1" applyBorder="1" applyAlignment="1" applyProtection="1">
      <alignment horizontal="right" vertical="center" indent="1"/>
    </xf>
    <xf numFmtId="164" fontId="6" fillId="2" borderId="36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36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9" xfId="0" applyFill="1" applyBorder="1" applyAlignment="1" applyProtection="1">
      <alignment horizontal="center" vertical="center" wrapText="1"/>
    </xf>
    <xf numFmtId="0" fontId="0" fillId="4" borderId="19" xfId="0" applyNumberFormat="1" applyFill="1" applyBorder="1" applyAlignment="1" applyProtection="1">
      <alignment horizontal="center" vertical="center" wrapText="1"/>
    </xf>
    <xf numFmtId="0" fontId="0" fillId="4" borderId="19" xfId="0" applyFon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15" xfId="0" applyFon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4" borderId="18" xfId="0" applyNumberFormat="1" applyFont="1" applyFill="1" applyBorder="1" applyAlignment="1" applyProtection="1">
      <alignment horizontal="center" vertical="center" wrapText="1"/>
    </xf>
    <xf numFmtId="3" fontId="0" fillId="4" borderId="18" xfId="0" applyNumberFormat="1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vertical="center" wrapText="1"/>
    </xf>
    <xf numFmtId="0" fontId="0" fillId="4" borderId="18" xfId="0" applyFill="1" applyBorder="1" applyAlignment="1" applyProtection="1">
      <alignment horizontal="center" vertical="center" wrapTex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24" xfId="0" applyNumberFormat="1" applyFont="1" applyFill="1" applyBorder="1" applyAlignment="1" applyProtection="1">
      <alignment vertical="center" wrapText="1"/>
    </xf>
    <xf numFmtId="0" fontId="0" fillId="4" borderId="25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10" xfId="0" applyFont="1" applyFill="1" applyBorder="1" applyAlignment="1" applyProtection="1">
      <alignment horizontal="center" vertical="center" wrapText="1"/>
    </xf>
    <xf numFmtId="3" fontId="0" fillId="3" borderId="26" xfId="0" applyNumberFormat="1" applyFill="1" applyBorder="1" applyAlignment="1" applyProtection="1">
      <alignment horizontal="center" vertical="center" wrapText="1"/>
    </xf>
    <xf numFmtId="0" fontId="0" fillId="4" borderId="27" xfId="0" applyNumberFormat="1" applyFont="1" applyFill="1" applyBorder="1" applyAlignment="1" applyProtection="1">
      <alignment horizontal="center" vertical="center" wrapText="1"/>
    </xf>
    <xf numFmtId="3" fontId="0" fillId="4" borderId="27" xfId="0" applyNumberFormat="1" applyFill="1" applyBorder="1" applyAlignment="1" applyProtection="1">
      <alignment horizontal="center" vertical="center" wrapText="1"/>
    </xf>
    <xf numFmtId="0" fontId="0" fillId="4" borderId="27" xfId="0" applyNumberFormat="1" applyFill="1" applyBorder="1" applyAlignment="1" applyProtection="1">
      <alignment horizontal="center" vertical="center" wrapText="1"/>
    </xf>
    <xf numFmtId="0" fontId="0" fillId="4" borderId="28" xfId="0" applyNumberFormat="1" applyFont="1" applyFill="1" applyBorder="1" applyAlignment="1" applyProtection="1">
      <alignment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Font="1" applyFill="1" applyBorder="1" applyAlignment="1" applyProtection="1">
      <alignment horizontal="center" vertical="center" wrapText="1"/>
    </xf>
    <xf numFmtId="0" fontId="0" fillId="4" borderId="27" xfId="0" applyFill="1" applyBorder="1" applyAlignment="1" applyProtection="1">
      <alignment horizontal="center"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4" borderId="18" xfId="0" applyFill="1" applyBorder="1" applyAlignment="1" applyProtection="1">
      <alignment horizontal="center" vertical="center" wrapText="1"/>
    </xf>
    <xf numFmtId="3" fontId="0" fillId="3" borderId="30" xfId="0" applyNumberFormat="1" applyFill="1" applyBorder="1" applyAlignment="1" applyProtection="1">
      <alignment horizontal="center" vertical="center" wrapText="1"/>
    </xf>
    <xf numFmtId="0" fontId="0" fillId="4" borderId="31" xfId="0" applyNumberFormat="1" applyFont="1" applyFill="1" applyBorder="1" applyAlignment="1" applyProtection="1">
      <alignment horizontal="center" vertical="center" wrapText="1"/>
    </xf>
    <xf numFmtId="3" fontId="0" fillId="4" borderId="31" xfId="0" applyNumberFormat="1" applyFill="1" applyBorder="1" applyAlignment="1" applyProtection="1">
      <alignment horizontal="center" vertical="center" wrapText="1"/>
    </xf>
    <xf numFmtId="0" fontId="0" fillId="4" borderId="31" xfId="0" applyNumberFormat="1" applyFill="1" applyBorder="1" applyAlignment="1" applyProtection="1">
      <alignment horizontal="center" vertical="center" wrapText="1"/>
    </xf>
    <xf numFmtId="0" fontId="0" fillId="4" borderId="32" xfId="0" applyNumberFormat="1" applyFont="1" applyFill="1" applyBorder="1" applyAlignment="1" applyProtection="1">
      <alignment vertical="center" wrapText="1"/>
    </xf>
    <xf numFmtId="0" fontId="0" fillId="4" borderId="33" xfId="0" applyFill="1" applyBorder="1" applyAlignment="1" applyProtection="1">
      <alignment horizontal="center" vertical="center" wrapText="1"/>
    </xf>
    <xf numFmtId="0" fontId="0" fillId="4" borderId="33" xfId="0" applyNumberFormat="1" applyFill="1" applyBorder="1" applyAlignment="1" applyProtection="1">
      <alignment horizontal="center" vertical="center" wrapText="1"/>
    </xf>
    <xf numFmtId="0" fontId="0" fillId="4" borderId="31" xfId="0" applyFill="1" applyBorder="1" applyAlignment="1" applyProtection="1">
      <alignment horizontal="center" vertical="center" wrapText="1"/>
    </xf>
    <xf numFmtId="0" fontId="0" fillId="4" borderId="33" xfId="0" applyFont="1" applyFill="1" applyBorder="1" applyAlignment="1" applyProtection="1">
      <alignment horizontal="center" vertical="center" wrapText="1"/>
    </xf>
    <xf numFmtId="3" fontId="0" fillId="3" borderId="38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3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39" xfId="0" applyNumberFormat="1" applyFont="1" applyFill="1" applyBorder="1" applyAlignment="1" applyProtection="1">
      <alignment vertical="center" wrapText="1"/>
    </xf>
    <xf numFmtId="0" fontId="0" fillId="4" borderId="40" xfId="0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Font="1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left" vertical="center" wrapText="1" indent="1"/>
    </xf>
    <xf numFmtId="3" fontId="0" fillId="3" borderId="35" xfId="0" applyNumberFormat="1" applyFill="1" applyBorder="1" applyAlignment="1" applyProtection="1">
      <alignment horizontal="center" vertical="center" wrapText="1"/>
    </xf>
    <xf numFmtId="0" fontId="0" fillId="4" borderId="36" xfId="0" applyNumberFormat="1" applyFont="1" applyFill="1" applyBorder="1" applyAlignment="1" applyProtection="1">
      <alignment horizontal="center" vertical="center" wrapText="1"/>
    </xf>
    <xf numFmtId="3" fontId="0" fillId="4" borderId="36" xfId="0" applyNumberFormat="1" applyFill="1" applyBorder="1" applyAlignment="1" applyProtection="1">
      <alignment horizontal="center" vertical="center" wrapText="1"/>
    </xf>
    <xf numFmtId="0" fontId="0" fillId="4" borderId="36" xfId="0" applyNumberFormat="1" applyFill="1" applyBorder="1" applyAlignment="1" applyProtection="1">
      <alignment horizontal="center" vertical="center" wrapText="1"/>
    </xf>
    <xf numFmtId="0" fontId="0" fillId="4" borderId="36" xfId="0" applyNumberFormat="1" applyFont="1" applyFill="1" applyBorder="1" applyAlignment="1" applyProtection="1">
      <alignment vertical="center" wrapText="1"/>
    </xf>
    <xf numFmtId="0" fontId="0" fillId="4" borderId="36" xfId="0" applyFill="1" applyBorder="1" applyAlignment="1" applyProtection="1">
      <alignment horizontal="center" vertical="center" wrapText="1"/>
    </xf>
    <xf numFmtId="0" fontId="0" fillId="4" borderId="36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37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2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57"/>
  <sheetViews>
    <sheetView tabSelected="1" topLeftCell="A22" zoomScale="53" zoomScaleNormal="53" workbookViewId="0">
      <selection activeCell="L24" sqref="L24"/>
    </sheetView>
  </sheetViews>
  <sheetFormatPr defaultRowHeight="14.4" x14ac:dyDescent="0.3"/>
  <cols>
    <col min="1" max="1" width="1.44140625" style="99" customWidth="1"/>
    <col min="2" max="2" width="5.6640625" style="99" customWidth="1"/>
    <col min="3" max="3" width="37.88671875" style="170" customWidth="1"/>
    <col min="4" max="4" width="12.109375" style="180" customWidth="1"/>
    <col min="5" max="5" width="11.88671875" style="181" customWidth="1"/>
    <col min="6" max="6" width="114.21875" style="170" customWidth="1"/>
    <col min="7" max="7" width="31.6640625" style="170" customWidth="1"/>
    <col min="8" max="8" width="23.5546875" style="170" customWidth="1"/>
    <col min="9" max="9" width="21.44140625" style="170" customWidth="1"/>
    <col min="10" max="10" width="30.88671875" style="99" hidden="1" customWidth="1"/>
    <col min="11" max="11" width="25.109375" style="99" customWidth="1"/>
    <col min="12" max="12" width="46.88671875" style="170" customWidth="1"/>
    <col min="13" max="13" width="16.5546875" style="170" hidden="1" customWidth="1"/>
    <col min="14" max="14" width="24" style="99" customWidth="1"/>
    <col min="15" max="15" width="27" style="99" customWidth="1"/>
    <col min="16" max="16" width="23" style="99" customWidth="1"/>
    <col min="17" max="17" width="22.109375" style="99" customWidth="1"/>
    <col min="18" max="18" width="20.44140625" style="99" hidden="1" customWidth="1"/>
    <col min="19" max="19" width="37.77734375" style="161" customWidth="1"/>
    <col min="20" max="16384" width="8.88671875" style="99"/>
  </cols>
  <sheetData>
    <row r="1" spans="1:19" s="10" customFormat="1" ht="18.75" customHeight="1" x14ac:dyDescent="0.3">
      <c r="B1" s="70" t="s">
        <v>20</v>
      </c>
      <c r="C1" s="70"/>
      <c r="D1" s="70"/>
      <c r="E1" s="8"/>
      <c r="F1" s="9"/>
      <c r="G1" s="9"/>
      <c r="I1" s="11"/>
      <c r="L1" s="9"/>
      <c r="M1" s="9"/>
      <c r="N1" s="76"/>
      <c r="O1" s="75" t="s">
        <v>21</v>
      </c>
      <c r="P1" s="75"/>
      <c r="Q1" s="75"/>
      <c r="R1" s="77"/>
      <c r="S1" s="78"/>
    </row>
    <row r="2" spans="1:19" s="10" customFormat="1" ht="18.75" customHeight="1" x14ac:dyDescent="0.3">
      <c r="B2" s="7"/>
      <c r="C2" s="79"/>
      <c r="D2" s="7"/>
      <c r="E2" s="8"/>
      <c r="F2" s="9"/>
      <c r="G2" s="9"/>
      <c r="I2" s="11"/>
      <c r="L2" s="9"/>
      <c r="M2" s="9"/>
      <c r="N2" s="80"/>
      <c r="O2" s="80"/>
      <c r="Q2" s="80"/>
      <c r="R2" s="77"/>
      <c r="S2" s="78"/>
    </row>
    <row r="3" spans="1:19" s="10" customFormat="1" ht="19.95" customHeight="1" x14ac:dyDescent="0.3">
      <c r="B3" s="81"/>
      <c r="C3" s="82" t="s">
        <v>9</v>
      </c>
      <c r="D3" s="83"/>
      <c r="E3" s="83"/>
      <c r="F3" s="83"/>
      <c r="G3" s="84"/>
      <c r="H3" s="84"/>
      <c r="I3" s="84"/>
      <c r="J3" s="84"/>
      <c r="K3" s="80"/>
      <c r="L3" s="85"/>
      <c r="M3" s="85"/>
      <c r="N3" s="80"/>
      <c r="O3" s="80"/>
      <c r="Q3" s="80"/>
      <c r="S3" s="85"/>
    </row>
    <row r="4" spans="1:19" s="10" customFormat="1" ht="19.95" customHeight="1" thickBot="1" x14ac:dyDescent="0.35">
      <c r="B4" s="86"/>
      <c r="C4" s="87" t="s">
        <v>17</v>
      </c>
      <c r="D4" s="83"/>
      <c r="E4" s="83"/>
      <c r="F4" s="83"/>
      <c r="G4" s="83"/>
      <c r="H4" s="80"/>
      <c r="I4" s="80"/>
      <c r="J4" s="80"/>
      <c r="K4" s="80"/>
      <c r="L4" s="9"/>
      <c r="M4" s="9"/>
      <c r="N4" s="80"/>
      <c r="O4" s="80"/>
      <c r="Q4" s="80"/>
      <c r="S4" s="85"/>
    </row>
    <row r="5" spans="1:19" s="10" customFormat="1" ht="34.5" customHeight="1" thickBot="1" x14ac:dyDescent="0.35">
      <c r="B5" s="12"/>
      <c r="C5" s="13"/>
      <c r="D5" s="14"/>
      <c r="E5" s="14"/>
      <c r="F5" s="9"/>
      <c r="G5" s="17" t="s">
        <v>16</v>
      </c>
      <c r="H5" s="9"/>
      <c r="I5" s="9"/>
      <c r="L5" s="9"/>
      <c r="M5" s="15"/>
      <c r="O5" s="17" t="s">
        <v>16</v>
      </c>
      <c r="S5" s="88"/>
    </row>
    <row r="6" spans="1:19" s="10" customFormat="1" ht="58.8" thickTop="1" thickBot="1" x14ac:dyDescent="0.35">
      <c r="B6" s="16" t="s">
        <v>1</v>
      </c>
      <c r="C6" s="32" t="s">
        <v>34</v>
      </c>
      <c r="D6" s="32" t="s">
        <v>0</v>
      </c>
      <c r="E6" s="32" t="s">
        <v>35</v>
      </c>
      <c r="F6" s="32" t="s">
        <v>36</v>
      </c>
      <c r="G6" s="27" t="s">
        <v>2</v>
      </c>
      <c r="H6" s="32" t="s">
        <v>37</v>
      </c>
      <c r="I6" s="32" t="s">
        <v>38</v>
      </c>
      <c r="J6" s="32" t="s">
        <v>81</v>
      </c>
      <c r="K6" s="69" t="s">
        <v>30</v>
      </c>
      <c r="L6" s="32" t="s">
        <v>31</v>
      </c>
      <c r="M6" s="32" t="s">
        <v>33</v>
      </c>
      <c r="N6" s="32" t="s">
        <v>14</v>
      </c>
      <c r="O6" s="25" t="s">
        <v>12</v>
      </c>
      <c r="P6" s="69" t="s">
        <v>13</v>
      </c>
      <c r="Q6" s="69" t="s">
        <v>10</v>
      </c>
      <c r="R6" s="32" t="s">
        <v>27</v>
      </c>
      <c r="S6" s="32" t="s">
        <v>28</v>
      </c>
    </row>
    <row r="7" spans="1:19" ht="135" customHeight="1" thickTop="1" x14ac:dyDescent="0.3">
      <c r="A7" s="89"/>
      <c r="B7" s="90">
        <v>1</v>
      </c>
      <c r="C7" s="91" t="s">
        <v>22</v>
      </c>
      <c r="D7" s="92">
        <v>1</v>
      </c>
      <c r="E7" s="93" t="s">
        <v>23</v>
      </c>
      <c r="F7" s="94" t="s">
        <v>39</v>
      </c>
      <c r="G7" s="26"/>
      <c r="H7" s="95" t="s">
        <v>25</v>
      </c>
      <c r="I7" s="96" t="s">
        <v>26</v>
      </c>
      <c r="J7" s="95"/>
      <c r="K7" s="95" t="s">
        <v>29</v>
      </c>
      <c r="L7" s="95" t="s">
        <v>32</v>
      </c>
      <c r="M7" s="1">
        <f>D7*N7</f>
        <v>4000</v>
      </c>
      <c r="N7" s="19">
        <v>4000</v>
      </c>
      <c r="O7" s="28"/>
      <c r="P7" s="29">
        <f>D7*O7</f>
        <v>0</v>
      </c>
      <c r="Q7" s="22" t="str">
        <f>IF(ISNUMBER(O7), IF(O7&gt;N7,"NEVYHOVUJE","VYHOVUJE")," ")</f>
        <v xml:space="preserve"> </v>
      </c>
      <c r="R7" s="97"/>
      <c r="S7" s="98" t="s">
        <v>4</v>
      </c>
    </row>
    <row r="8" spans="1:19" ht="240.6" customHeight="1" x14ac:dyDescent="0.3">
      <c r="B8" s="100">
        <v>2</v>
      </c>
      <c r="C8" s="101" t="s">
        <v>24</v>
      </c>
      <c r="D8" s="102">
        <v>1</v>
      </c>
      <c r="E8" s="103" t="s">
        <v>23</v>
      </c>
      <c r="F8" s="104" t="s">
        <v>40</v>
      </c>
      <c r="G8" s="18"/>
      <c r="H8" s="105"/>
      <c r="I8" s="106"/>
      <c r="J8" s="105"/>
      <c r="K8" s="105"/>
      <c r="L8" s="105"/>
      <c r="M8" s="2">
        <f>D8*N8</f>
        <v>4800</v>
      </c>
      <c r="N8" s="20">
        <v>4800</v>
      </c>
      <c r="O8" s="21"/>
      <c r="P8" s="24">
        <f>D8*O8</f>
        <v>0</v>
      </c>
      <c r="Q8" s="23" t="str">
        <f t="shared" ref="Q8:Q24" si="0">IF(ISNUMBER(O8), IF(O8&gt;N8,"NEVYHOVUJE","VYHOVUJE")," ")</f>
        <v xml:space="preserve"> </v>
      </c>
      <c r="R8" s="107"/>
      <c r="S8" s="108" t="s">
        <v>6</v>
      </c>
    </row>
    <row r="9" spans="1:19" ht="178.2" customHeight="1" x14ac:dyDescent="0.3">
      <c r="B9" s="100">
        <v>3</v>
      </c>
      <c r="C9" s="101" t="s">
        <v>24</v>
      </c>
      <c r="D9" s="102">
        <v>1</v>
      </c>
      <c r="E9" s="103" t="s">
        <v>23</v>
      </c>
      <c r="F9" s="104" t="s">
        <v>41</v>
      </c>
      <c r="G9" s="18"/>
      <c r="H9" s="105"/>
      <c r="I9" s="106"/>
      <c r="J9" s="105"/>
      <c r="K9" s="105"/>
      <c r="L9" s="105"/>
      <c r="M9" s="2">
        <f>D9*N9</f>
        <v>5000</v>
      </c>
      <c r="N9" s="20">
        <v>5000</v>
      </c>
      <c r="O9" s="21"/>
      <c r="P9" s="24">
        <f>D9*O9</f>
        <v>0</v>
      </c>
      <c r="Q9" s="23" t="str">
        <f t="shared" si="0"/>
        <v xml:space="preserve"> </v>
      </c>
      <c r="R9" s="107"/>
      <c r="S9" s="108" t="s">
        <v>6</v>
      </c>
    </row>
    <row r="10" spans="1:19" ht="249" customHeight="1" thickBot="1" x14ac:dyDescent="0.35">
      <c r="B10" s="109">
        <v>4</v>
      </c>
      <c r="C10" s="110" t="s">
        <v>24</v>
      </c>
      <c r="D10" s="111">
        <v>1</v>
      </c>
      <c r="E10" s="112" t="s">
        <v>23</v>
      </c>
      <c r="F10" s="113" t="s">
        <v>42</v>
      </c>
      <c r="G10" s="34"/>
      <c r="H10" s="105"/>
      <c r="I10" s="106"/>
      <c r="J10" s="105"/>
      <c r="K10" s="105"/>
      <c r="L10" s="105"/>
      <c r="M10" s="35">
        <f>D10*N10</f>
        <v>5400</v>
      </c>
      <c r="N10" s="36">
        <v>5400</v>
      </c>
      <c r="O10" s="37"/>
      <c r="P10" s="30">
        <f>D10*O10</f>
        <v>0</v>
      </c>
      <c r="Q10" s="38" t="str">
        <f t="shared" si="0"/>
        <v xml:space="preserve"> </v>
      </c>
      <c r="R10" s="107"/>
      <c r="S10" s="114" t="s">
        <v>6</v>
      </c>
    </row>
    <row r="11" spans="1:19" ht="87.6" customHeight="1" thickBot="1" x14ac:dyDescent="0.35">
      <c r="B11" s="115">
        <v>5</v>
      </c>
      <c r="C11" s="116" t="s">
        <v>43</v>
      </c>
      <c r="D11" s="117">
        <v>1</v>
      </c>
      <c r="E11" s="118" t="s">
        <v>23</v>
      </c>
      <c r="F11" s="119" t="s">
        <v>46</v>
      </c>
      <c r="G11" s="39"/>
      <c r="H11" s="120" t="s">
        <v>25</v>
      </c>
      <c r="I11" s="118" t="s">
        <v>26</v>
      </c>
      <c r="J11" s="121"/>
      <c r="K11" s="121" t="s">
        <v>44</v>
      </c>
      <c r="L11" s="121" t="s">
        <v>45</v>
      </c>
      <c r="M11" s="40">
        <f>D11*N11</f>
        <v>4200</v>
      </c>
      <c r="N11" s="41">
        <v>4200</v>
      </c>
      <c r="O11" s="42"/>
      <c r="P11" s="43">
        <f>D11*O11</f>
        <v>0</v>
      </c>
      <c r="Q11" s="44" t="str">
        <f t="shared" si="0"/>
        <v xml:space="preserve"> </v>
      </c>
      <c r="R11" s="122"/>
      <c r="S11" s="121" t="s">
        <v>4</v>
      </c>
    </row>
    <row r="12" spans="1:19" ht="220.8" customHeight="1" thickBot="1" x14ac:dyDescent="0.35">
      <c r="B12" s="115">
        <v>6</v>
      </c>
      <c r="C12" s="116" t="s">
        <v>47</v>
      </c>
      <c r="D12" s="117">
        <v>3</v>
      </c>
      <c r="E12" s="118" t="s">
        <v>23</v>
      </c>
      <c r="F12" s="119" t="s">
        <v>50</v>
      </c>
      <c r="G12" s="39"/>
      <c r="H12" s="120" t="s">
        <v>25</v>
      </c>
      <c r="I12" s="118" t="s">
        <v>26</v>
      </c>
      <c r="J12" s="121"/>
      <c r="K12" s="121" t="s">
        <v>48</v>
      </c>
      <c r="L12" s="121" t="s">
        <v>49</v>
      </c>
      <c r="M12" s="40">
        <f>D12*N12</f>
        <v>1950</v>
      </c>
      <c r="N12" s="41">
        <v>650</v>
      </c>
      <c r="O12" s="42"/>
      <c r="P12" s="43">
        <f>D12*O12</f>
        <v>0</v>
      </c>
      <c r="Q12" s="44" t="str">
        <f t="shared" si="0"/>
        <v xml:space="preserve"> </v>
      </c>
      <c r="R12" s="122"/>
      <c r="S12" s="121" t="s">
        <v>8</v>
      </c>
    </row>
    <row r="13" spans="1:19" ht="93.6" customHeight="1" x14ac:dyDescent="0.3">
      <c r="B13" s="123">
        <v>7</v>
      </c>
      <c r="C13" s="124" t="s">
        <v>51</v>
      </c>
      <c r="D13" s="125">
        <v>1</v>
      </c>
      <c r="E13" s="126" t="s">
        <v>23</v>
      </c>
      <c r="F13" s="127" t="s">
        <v>66</v>
      </c>
      <c r="G13" s="45"/>
      <c r="H13" s="128" t="s">
        <v>25</v>
      </c>
      <c r="I13" s="129" t="s">
        <v>26</v>
      </c>
      <c r="J13" s="128"/>
      <c r="K13" s="128" t="s">
        <v>56</v>
      </c>
      <c r="L13" s="128" t="s">
        <v>59</v>
      </c>
      <c r="M13" s="46">
        <f>D13*N13</f>
        <v>14500</v>
      </c>
      <c r="N13" s="47">
        <v>14500</v>
      </c>
      <c r="O13" s="48"/>
      <c r="P13" s="49">
        <f>D13*O13</f>
        <v>0</v>
      </c>
      <c r="Q13" s="50" t="str">
        <f t="shared" si="0"/>
        <v xml:space="preserve"> </v>
      </c>
      <c r="R13" s="130"/>
      <c r="S13" s="131" t="s">
        <v>4</v>
      </c>
    </row>
    <row r="14" spans="1:19" ht="91.2" customHeight="1" x14ac:dyDescent="0.3">
      <c r="B14" s="100">
        <v>8</v>
      </c>
      <c r="C14" s="101" t="s">
        <v>52</v>
      </c>
      <c r="D14" s="102">
        <v>1</v>
      </c>
      <c r="E14" s="103" t="s">
        <v>23</v>
      </c>
      <c r="F14" s="104" t="s">
        <v>67</v>
      </c>
      <c r="G14" s="18"/>
      <c r="H14" s="105"/>
      <c r="I14" s="106"/>
      <c r="J14" s="105"/>
      <c r="K14" s="132"/>
      <c r="L14" s="132"/>
      <c r="M14" s="2">
        <f>D14*N14</f>
        <v>4500</v>
      </c>
      <c r="N14" s="20">
        <v>4500</v>
      </c>
      <c r="O14" s="21"/>
      <c r="P14" s="24">
        <f>D14*O14</f>
        <v>0</v>
      </c>
      <c r="Q14" s="23" t="str">
        <f t="shared" si="0"/>
        <v xml:space="preserve"> </v>
      </c>
      <c r="R14" s="107"/>
      <c r="S14" s="108" t="s">
        <v>5</v>
      </c>
    </row>
    <row r="15" spans="1:19" ht="90.6" customHeight="1" x14ac:dyDescent="0.3">
      <c r="B15" s="100">
        <v>9</v>
      </c>
      <c r="C15" s="101" t="s">
        <v>53</v>
      </c>
      <c r="D15" s="102">
        <v>7</v>
      </c>
      <c r="E15" s="103" t="s">
        <v>23</v>
      </c>
      <c r="F15" s="104" t="s">
        <v>68</v>
      </c>
      <c r="G15" s="18"/>
      <c r="H15" s="105"/>
      <c r="I15" s="106"/>
      <c r="J15" s="105"/>
      <c r="K15" s="108" t="s">
        <v>57</v>
      </c>
      <c r="L15" s="108" t="s">
        <v>60</v>
      </c>
      <c r="M15" s="2">
        <f>D15*N15</f>
        <v>15050</v>
      </c>
      <c r="N15" s="20">
        <v>2150</v>
      </c>
      <c r="O15" s="21"/>
      <c r="P15" s="24">
        <f>D15*O15</f>
        <v>0</v>
      </c>
      <c r="Q15" s="23" t="str">
        <f t="shared" si="0"/>
        <v xml:space="preserve"> </v>
      </c>
      <c r="R15" s="107"/>
      <c r="S15" s="108" t="s">
        <v>7</v>
      </c>
    </row>
    <row r="16" spans="1:19" ht="115.8" customHeight="1" x14ac:dyDescent="0.3">
      <c r="B16" s="100">
        <v>10</v>
      </c>
      <c r="C16" s="101" t="s">
        <v>54</v>
      </c>
      <c r="D16" s="102">
        <v>5</v>
      </c>
      <c r="E16" s="103" t="s">
        <v>23</v>
      </c>
      <c r="F16" s="104" t="s">
        <v>69</v>
      </c>
      <c r="G16" s="18"/>
      <c r="H16" s="105"/>
      <c r="I16" s="106"/>
      <c r="J16" s="105"/>
      <c r="K16" s="108" t="s">
        <v>58</v>
      </c>
      <c r="L16" s="108" t="s">
        <v>61</v>
      </c>
      <c r="M16" s="2">
        <f>D16*N16</f>
        <v>15000</v>
      </c>
      <c r="N16" s="20">
        <v>3000</v>
      </c>
      <c r="O16" s="21"/>
      <c r="P16" s="24">
        <f>D16*O16</f>
        <v>0</v>
      </c>
      <c r="Q16" s="23" t="str">
        <f t="shared" si="0"/>
        <v xml:space="preserve"> </v>
      </c>
      <c r="R16" s="107"/>
      <c r="S16" s="108" t="s">
        <v>3</v>
      </c>
    </row>
    <row r="17" spans="1:19" ht="124.8" customHeight="1" x14ac:dyDescent="0.3">
      <c r="B17" s="100">
        <v>11</v>
      </c>
      <c r="C17" s="101" t="s">
        <v>54</v>
      </c>
      <c r="D17" s="102">
        <v>1</v>
      </c>
      <c r="E17" s="103" t="s">
        <v>23</v>
      </c>
      <c r="F17" s="104" t="s">
        <v>70</v>
      </c>
      <c r="G17" s="18"/>
      <c r="H17" s="105"/>
      <c r="I17" s="106"/>
      <c r="J17" s="105"/>
      <c r="K17" s="108" t="s">
        <v>56</v>
      </c>
      <c r="L17" s="108" t="s">
        <v>59</v>
      </c>
      <c r="M17" s="2">
        <f>D17*N17</f>
        <v>3000</v>
      </c>
      <c r="N17" s="20">
        <v>3000</v>
      </c>
      <c r="O17" s="21"/>
      <c r="P17" s="24">
        <f>D17*O17</f>
        <v>0</v>
      </c>
      <c r="Q17" s="23" t="str">
        <f t="shared" si="0"/>
        <v xml:space="preserve"> </v>
      </c>
      <c r="R17" s="107"/>
      <c r="S17" s="108" t="s">
        <v>3</v>
      </c>
    </row>
    <row r="18" spans="1:19" ht="120" customHeight="1" x14ac:dyDescent="0.3">
      <c r="B18" s="100">
        <v>12</v>
      </c>
      <c r="C18" s="101" t="s">
        <v>54</v>
      </c>
      <c r="D18" s="102">
        <v>2</v>
      </c>
      <c r="E18" s="103" t="s">
        <v>23</v>
      </c>
      <c r="F18" s="104" t="s">
        <v>69</v>
      </c>
      <c r="G18" s="18"/>
      <c r="H18" s="105"/>
      <c r="I18" s="106"/>
      <c r="J18" s="105"/>
      <c r="K18" s="108" t="s">
        <v>62</v>
      </c>
      <c r="L18" s="108" t="s">
        <v>63</v>
      </c>
      <c r="M18" s="2">
        <f>D18*N18</f>
        <v>6000</v>
      </c>
      <c r="N18" s="20">
        <v>3000</v>
      </c>
      <c r="O18" s="21"/>
      <c r="P18" s="24">
        <f>D18*O18</f>
        <v>0</v>
      </c>
      <c r="Q18" s="23" t="str">
        <f t="shared" si="0"/>
        <v xml:space="preserve"> </v>
      </c>
      <c r="R18" s="107"/>
      <c r="S18" s="108" t="s">
        <v>3</v>
      </c>
    </row>
    <row r="19" spans="1:19" ht="101.4" customHeight="1" x14ac:dyDescent="0.3">
      <c r="B19" s="100">
        <v>13</v>
      </c>
      <c r="C19" s="101" t="s">
        <v>71</v>
      </c>
      <c r="D19" s="102">
        <v>10</v>
      </c>
      <c r="E19" s="103" t="s">
        <v>23</v>
      </c>
      <c r="F19" s="104" t="s">
        <v>72</v>
      </c>
      <c r="G19" s="18"/>
      <c r="H19" s="105"/>
      <c r="I19" s="106"/>
      <c r="J19" s="105"/>
      <c r="K19" s="133" t="s">
        <v>64</v>
      </c>
      <c r="L19" s="133" t="s">
        <v>65</v>
      </c>
      <c r="M19" s="2">
        <f>D19*N19</f>
        <v>4200</v>
      </c>
      <c r="N19" s="20">
        <v>420</v>
      </c>
      <c r="O19" s="21"/>
      <c r="P19" s="24">
        <f>D19*O19</f>
        <v>0</v>
      </c>
      <c r="Q19" s="23" t="str">
        <f t="shared" si="0"/>
        <v xml:space="preserve"> </v>
      </c>
      <c r="R19" s="107"/>
      <c r="S19" s="108" t="s">
        <v>3</v>
      </c>
    </row>
    <row r="20" spans="1:19" ht="148.80000000000001" customHeight="1" x14ac:dyDescent="0.3">
      <c r="B20" s="100">
        <v>14</v>
      </c>
      <c r="C20" s="101" t="s">
        <v>73</v>
      </c>
      <c r="D20" s="102">
        <v>2</v>
      </c>
      <c r="E20" s="103" t="s">
        <v>23</v>
      </c>
      <c r="F20" s="104" t="s">
        <v>74</v>
      </c>
      <c r="G20" s="18"/>
      <c r="H20" s="105"/>
      <c r="I20" s="106"/>
      <c r="J20" s="105"/>
      <c r="K20" s="132"/>
      <c r="L20" s="132"/>
      <c r="M20" s="2">
        <f>D20*N20</f>
        <v>20800</v>
      </c>
      <c r="N20" s="20">
        <v>10400</v>
      </c>
      <c r="O20" s="21"/>
      <c r="P20" s="24">
        <f>D20*O20</f>
        <v>0</v>
      </c>
      <c r="Q20" s="23" t="str">
        <f t="shared" si="0"/>
        <v xml:space="preserve"> </v>
      </c>
      <c r="R20" s="107"/>
      <c r="S20" s="108" t="s">
        <v>3</v>
      </c>
    </row>
    <row r="21" spans="1:19" ht="108.6" customHeight="1" x14ac:dyDescent="0.3">
      <c r="B21" s="100">
        <v>15</v>
      </c>
      <c r="C21" s="101" t="s">
        <v>53</v>
      </c>
      <c r="D21" s="102">
        <v>1</v>
      </c>
      <c r="E21" s="103" t="s">
        <v>23</v>
      </c>
      <c r="F21" s="104" t="s">
        <v>75</v>
      </c>
      <c r="G21" s="18"/>
      <c r="H21" s="105"/>
      <c r="I21" s="106"/>
      <c r="J21" s="105"/>
      <c r="K21" s="108" t="s">
        <v>62</v>
      </c>
      <c r="L21" s="108" t="s">
        <v>63</v>
      </c>
      <c r="M21" s="2">
        <f>D21*N21</f>
        <v>2500</v>
      </c>
      <c r="N21" s="20">
        <v>2500</v>
      </c>
      <c r="O21" s="21"/>
      <c r="P21" s="24">
        <f>D21*O21</f>
        <v>0</v>
      </c>
      <c r="Q21" s="23" t="str">
        <f t="shared" si="0"/>
        <v xml:space="preserve"> </v>
      </c>
      <c r="R21" s="107"/>
      <c r="S21" s="108" t="s">
        <v>7</v>
      </c>
    </row>
    <row r="22" spans="1:19" ht="113.4" customHeight="1" x14ac:dyDescent="0.3">
      <c r="B22" s="100">
        <v>16</v>
      </c>
      <c r="C22" s="101" t="s">
        <v>54</v>
      </c>
      <c r="D22" s="102">
        <v>5</v>
      </c>
      <c r="E22" s="103" t="s">
        <v>23</v>
      </c>
      <c r="F22" s="104" t="s">
        <v>76</v>
      </c>
      <c r="G22" s="18"/>
      <c r="H22" s="105"/>
      <c r="I22" s="106"/>
      <c r="J22" s="105"/>
      <c r="K22" s="108" t="s">
        <v>58</v>
      </c>
      <c r="L22" s="108" t="s">
        <v>61</v>
      </c>
      <c r="M22" s="2">
        <f>D22*N22</f>
        <v>15000</v>
      </c>
      <c r="N22" s="20">
        <v>3000</v>
      </c>
      <c r="O22" s="21"/>
      <c r="P22" s="24">
        <f>D22*O22</f>
        <v>0</v>
      </c>
      <c r="Q22" s="23" t="str">
        <f t="shared" si="0"/>
        <v xml:space="preserve"> </v>
      </c>
      <c r="R22" s="107"/>
      <c r="S22" s="108" t="s">
        <v>55</v>
      </c>
    </row>
    <row r="23" spans="1:19" ht="116.4" customHeight="1" thickBot="1" x14ac:dyDescent="0.35">
      <c r="B23" s="134">
        <v>17</v>
      </c>
      <c r="C23" s="135" t="s">
        <v>54</v>
      </c>
      <c r="D23" s="136">
        <v>1</v>
      </c>
      <c r="E23" s="137" t="s">
        <v>23</v>
      </c>
      <c r="F23" s="138" t="s">
        <v>77</v>
      </c>
      <c r="G23" s="51"/>
      <c r="H23" s="139"/>
      <c r="I23" s="140"/>
      <c r="J23" s="139"/>
      <c r="K23" s="141" t="s">
        <v>56</v>
      </c>
      <c r="L23" s="141" t="s">
        <v>59</v>
      </c>
      <c r="M23" s="52">
        <f>D23*N23</f>
        <v>3000</v>
      </c>
      <c r="N23" s="53">
        <v>3000</v>
      </c>
      <c r="O23" s="54"/>
      <c r="P23" s="55">
        <f>D23*O23</f>
        <v>0</v>
      </c>
      <c r="Q23" s="56" t="str">
        <f t="shared" si="0"/>
        <v xml:space="preserve"> </v>
      </c>
      <c r="R23" s="142"/>
      <c r="S23" s="141" t="s">
        <v>55</v>
      </c>
    </row>
    <row r="24" spans="1:19" ht="201.6" customHeight="1" thickBot="1" x14ac:dyDescent="0.35">
      <c r="B24" s="143">
        <v>18</v>
      </c>
      <c r="C24" s="144" t="s">
        <v>78</v>
      </c>
      <c r="D24" s="145">
        <v>5</v>
      </c>
      <c r="E24" s="146" t="s">
        <v>23</v>
      </c>
      <c r="F24" s="147" t="s">
        <v>82</v>
      </c>
      <c r="G24" s="60"/>
      <c r="H24" s="148" t="s">
        <v>25</v>
      </c>
      <c r="I24" s="146" t="s">
        <v>26</v>
      </c>
      <c r="J24" s="149"/>
      <c r="K24" s="149" t="s">
        <v>79</v>
      </c>
      <c r="L24" s="149" t="s">
        <v>80</v>
      </c>
      <c r="M24" s="61">
        <f>D24*N24</f>
        <v>3850</v>
      </c>
      <c r="N24" s="62">
        <v>770</v>
      </c>
      <c r="O24" s="63"/>
      <c r="P24" s="64">
        <f>D24*O24</f>
        <v>0</v>
      </c>
      <c r="Q24" s="65" t="str">
        <f t="shared" si="0"/>
        <v xml:space="preserve"> </v>
      </c>
      <c r="R24" s="150"/>
      <c r="S24" s="151" t="s">
        <v>5</v>
      </c>
    </row>
    <row r="25" spans="1:19" ht="139.80000000000001" customHeight="1" thickBot="1" x14ac:dyDescent="0.35">
      <c r="B25" s="152">
        <v>19</v>
      </c>
      <c r="C25" s="153" t="s">
        <v>83</v>
      </c>
      <c r="D25" s="154">
        <v>2</v>
      </c>
      <c r="E25" s="155" t="s">
        <v>23</v>
      </c>
      <c r="F25" s="156" t="s">
        <v>86</v>
      </c>
      <c r="G25" s="57"/>
      <c r="H25" s="157" t="s">
        <v>25</v>
      </c>
      <c r="I25" s="155" t="s">
        <v>26</v>
      </c>
      <c r="J25" s="157"/>
      <c r="K25" s="157" t="s">
        <v>84</v>
      </c>
      <c r="L25" s="157" t="s">
        <v>85</v>
      </c>
      <c r="M25" s="58">
        <f>D25*N25</f>
        <v>1900</v>
      </c>
      <c r="N25" s="66">
        <v>950</v>
      </c>
      <c r="O25" s="67"/>
      <c r="P25" s="59">
        <f>D25*O25</f>
        <v>0</v>
      </c>
      <c r="Q25" s="68" t="str">
        <f t="shared" ref="Q25" si="1">IF(ISNUMBER(O25), IF(O25&gt;N25,"NEVYHOVUJE","VYHOVUJE")," ")</f>
        <v xml:space="preserve"> </v>
      </c>
      <c r="R25" s="158"/>
      <c r="S25" s="157" t="s">
        <v>7</v>
      </c>
    </row>
    <row r="26" spans="1:19" ht="13.5" customHeight="1" thickTop="1" thickBot="1" x14ac:dyDescent="0.35">
      <c r="A26" s="159"/>
      <c r="B26" s="159"/>
      <c r="C26" s="159"/>
      <c r="D26" s="159"/>
      <c r="E26" s="159"/>
      <c r="F26" s="159"/>
      <c r="G26" s="159"/>
      <c r="H26" s="159"/>
      <c r="I26" s="159"/>
      <c r="J26" s="159"/>
      <c r="K26" s="159"/>
      <c r="L26" s="159"/>
      <c r="M26" s="159"/>
      <c r="N26" s="159"/>
      <c r="O26" s="159"/>
      <c r="P26" s="160"/>
      <c r="Q26" s="159"/>
      <c r="R26" s="159"/>
    </row>
    <row r="27" spans="1:19" ht="60.75" customHeight="1" thickTop="1" thickBot="1" x14ac:dyDescent="0.35">
      <c r="A27" s="162"/>
      <c r="B27" s="72" t="s">
        <v>18</v>
      </c>
      <c r="C27" s="73"/>
      <c r="D27" s="73"/>
      <c r="E27" s="73"/>
      <c r="F27" s="73"/>
      <c r="G27" s="73"/>
      <c r="H27" s="5"/>
      <c r="I27" s="5"/>
      <c r="J27" s="5"/>
      <c r="K27" s="163"/>
      <c r="L27" s="163"/>
      <c r="M27" s="3"/>
      <c r="N27" s="33" t="s">
        <v>11</v>
      </c>
      <c r="O27" s="74" t="s">
        <v>15</v>
      </c>
      <c r="P27" s="164"/>
      <c r="Q27" s="165"/>
      <c r="R27" s="166"/>
      <c r="S27" s="167"/>
    </row>
    <row r="28" spans="1:19" ht="33" customHeight="1" thickTop="1" thickBot="1" x14ac:dyDescent="0.35">
      <c r="A28" s="162"/>
      <c r="B28" s="168" t="s">
        <v>19</v>
      </c>
      <c r="C28" s="168"/>
      <c r="D28" s="168"/>
      <c r="E28" s="168"/>
      <c r="F28" s="168"/>
      <c r="G28" s="168"/>
      <c r="H28" s="169"/>
      <c r="K28" s="6"/>
      <c r="L28" s="6"/>
      <c r="M28" s="4"/>
      <c r="N28" s="31">
        <f>SUM(M7:M25)</f>
        <v>134650</v>
      </c>
      <c r="O28" s="71">
        <f>SUM(P7:P25)</f>
        <v>0</v>
      </c>
      <c r="P28" s="171"/>
      <c r="Q28" s="172"/>
      <c r="R28" s="173"/>
      <c r="S28" s="174"/>
    </row>
    <row r="29" spans="1:19" ht="14.25" customHeight="1" thickTop="1" x14ac:dyDescent="0.3">
      <c r="A29" s="162"/>
      <c r="B29" s="173"/>
      <c r="C29" s="175"/>
      <c r="D29" s="176"/>
      <c r="E29" s="177"/>
      <c r="F29" s="175"/>
      <c r="G29" s="175"/>
      <c r="H29" s="175"/>
      <c r="I29" s="175"/>
      <c r="J29" s="173"/>
      <c r="K29" s="173"/>
      <c r="L29" s="175"/>
      <c r="M29" s="175"/>
      <c r="N29" s="173"/>
      <c r="O29" s="173"/>
      <c r="P29" s="173"/>
      <c r="Q29" s="173"/>
      <c r="R29" s="173"/>
      <c r="S29" s="174"/>
    </row>
    <row r="30" spans="1:19" ht="14.25" customHeight="1" x14ac:dyDescent="0.3">
      <c r="A30" s="162"/>
      <c r="B30" s="173"/>
      <c r="C30" s="175"/>
      <c r="D30" s="176"/>
      <c r="E30" s="177"/>
      <c r="F30" s="175"/>
      <c r="G30" s="175"/>
      <c r="H30" s="175"/>
      <c r="I30" s="175"/>
      <c r="J30" s="173"/>
      <c r="K30" s="173"/>
      <c r="L30" s="175"/>
      <c r="M30" s="175"/>
      <c r="N30" s="173"/>
      <c r="O30" s="173"/>
      <c r="P30" s="173"/>
      <c r="Q30" s="173"/>
      <c r="R30" s="173"/>
      <c r="S30" s="174"/>
    </row>
    <row r="31" spans="1:19" ht="14.25" customHeight="1" x14ac:dyDescent="0.3">
      <c r="A31" s="162"/>
      <c r="B31" s="173"/>
      <c r="C31" s="175"/>
      <c r="D31" s="176"/>
      <c r="E31" s="177"/>
      <c r="F31" s="175"/>
      <c r="G31" s="175"/>
      <c r="H31" s="175"/>
      <c r="I31" s="175"/>
      <c r="J31" s="173"/>
      <c r="K31" s="173"/>
      <c r="L31" s="175"/>
      <c r="M31" s="175"/>
      <c r="N31" s="173"/>
      <c r="O31" s="173"/>
      <c r="P31" s="173"/>
      <c r="Q31" s="173"/>
      <c r="R31" s="173"/>
      <c r="S31" s="174"/>
    </row>
    <row r="32" spans="1:19" ht="14.25" customHeight="1" x14ac:dyDescent="0.3">
      <c r="A32" s="162"/>
      <c r="B32" s="173"/>
      <c r="C32" s="175"/>
      <c r="D32" s="176"/>
      <c r="E32" s="177"/>
      <c r="F32" s="175"/>
      <c r="G32" s="175"/>
      <c r="H32" s="175"/>
      <c r="I32" s="175"/>
      <c r="J32" s="173"/>
      <c r="K32" s="173"/>
      <c r="L32" s="175"/>
      <c r="M32" s="175"/>
      <c r="N32" s="173"/>
      <c r="O32" s="173"/>
      <c r="P32" s="173"/>
      <c r="Q32" s="173"/>
      <c r="R32" s="173"/>
      <c r="S32" s="174"/>
    </row>
    <row r="33" spans="1:19" ht="14.25" customHeight="1" x14ac:dyDescent="0.3">
      <c r="A33" s="162"/>
      <c r="B33" s="173"/>
      <c r="C33" s="175"/>
      <c r="D33" s="176"/>
      <c r="E33" s="177"/>
      <c r="F33" s="175"/>
      <c r="G33" s="175"/>
      <c r="H33" s="175"/>
      <c r="I33" s="175"/>
      <c r="J33" s="173"/>
      <c r="K33" s="173"/>
      <c r="L33" s="175"/>
      <c r="M33" s="175"/>
      <c r="N33" s="173"/>
      <c r="O33" s="173"/>
      <c r="P33" s="173"/>
      <c r="Q33" s="173"/>
      <c r="R33" s="173"/>
      <c r="S33" s="174"/>
    </row>
    <row r="34" spans="1:19" ht="14.25" customHeight="1" x14ac:dyDescent="0.3">
      <c r="A34" s="162"/>
      <c r="B34" s="173"/>
      <c r="C34" s="175"/>
      <c r="D34" s="176"/>
      <c r="E34" s="177"/>
      <c r="F34" s="175"/>
      <c r="G34" s="175"/>
      <c r="H34" s="175"/>
      <c r="I34" s="175"/>
      <c r="J34" s="173"/>
      <c r="K34" s="173"/>
      <c r="L34" s="175"/>
      <c r="M34" s="175"/>
      <c r="N34" s="173"/>
      <c r="O34" s="173"/>
      <c r="P34" s="173"/>
      <c r="Q34" s="173"/>
      <c r="R34" s="173"/>
      <c r="S34" s="174"/>
    </row>
    <row r="35" spans="1:19" ht="14.25" customHeight="1" x14ac:dyDescent="0.3">
      <c r="A35" s="162"/>
      <c r="B35" s="173"/>
      <c r="C35" s="175"/>
      <c r="D35" s="176"/>
      <c r="E35" s="177"/>
      <c r="F35" s="175"/>
      <c r="G35" s="175"/>
      <c r="H35" s="175"/>
      <c r="I35" s="175"/>
      <c r="J35" s="173"/>
      <c r="K35" s="173"/>
      <c r="L35" s="175"/>
      <c r="M35" s="175"/>
      <c r="N35" s="173"/>
      <c r="O35" s="173"/>
      <c r="P35" s="173"/>
      <c r="Q35" s="173"/>
      <c r="R35" s="173"/>
      <c r="S35" s="174"/>
    </row>
    <row r="36" spans="1:19" ht="14.25" customHeight="1" x14ac:dyDescent="0.3">
      <c r="A36" s="162"/>
      <c r="B36" s="173"/>
      <c r="C36" s="175"/>
      <c r="D36" s="176"/>
      <c r="E36" s="177"/>
      <c r="F36" s="175"/>
      <c r="G36" s="175"/>
      <c r="H36" s="175"/>
      <c r="I36" s="175"/>
      <c r="J36" s="173"/>
      <c r="K36" s="173"/>
      <c r="L36" s="175"/>
      <c r="M36" s="175"/>
      <c r="N36" s="173"/>
      <c r="O36" s="173"/>
      <c r="P36" s="173"/>
      <c r="Q36" s="173"/>
      <c r="R36" s="173"/>
      <c r="S36" s="174"/>
    </row>
    <row r="37" spans="1:19" ht="14.25" customHeight="1" x14ac:dyDescent="0.3">
      <c r="A37" s="162"/>
      <c r="B37" s="173"/>
      <c r="C37" s="175"/>
      <c r="D37" s="176"/>
      <c r="E37" s="177"/>
      <c r="F37" s="175"/>
      <c r="G37" s="175"/>
      <c r="H37" s="175"/>
      <c r="I37" s="175"/>
      <c r="J37" s="173"/>
      <c r="K37" s="173"/>
      <c r="L37" s="175"/>
      <c r="M37" s="175"/>
      <c r="N37" s="173"/>
      <c r="O37" s="173"/>
      <c r="P37" s="173"/>
      <c r="Q37" s="173"/>
      <c r="R37" s="173"/>
      <c r="S37" s="174"/>
    </row>
    <row r="38" spans="1:19" ht="14.25" customHeight="1" x14ac:dyDescent="0.3">
      <c r="A38" s="162"/>
      <c r="B38" s="173"/>
      <c r="C38" s="175"/>
      <c r="D38" s="176"/>
      <c r="E38" s="177"/>
      <c r="F38" s="175"/>
      <c r="G38" s="175"/>
      <c r="H38" s="175"/>
      <c r="I38" s="175"/>
      <c r="J38" s="173"/>
      <c r="K38" s="173"/>
      <c r="L38" s="175"/>
      <c r="M38" s="175"/>
      <c r="N38" s="173"/>
      <c r="O38" s="173"/>
      <c r="P38" s="173"/>
      <c r="Q38" s="173"/>
      <c r="R38" s="173"/>
      <c r="S38" s="174"/>
    </row>
    <row r="39" spans="1:19" ht="14.25" customHeight="1" x14ac:dyDescent="0.3">
      <c r="A39" s="162"/>
      <c r="B39" s="173"/>
      <c r="C39" s="175"/>
      <c r="D39" s="176"/>
      <c r="E39" s="177"/>
      <c r="F39" s="175"/>
      <c r="G39" s="175"/>
      <c r="H39" s="175"/>
      <c r="I39" s="175"/>
      <c r="J39" s="173"/>
      <c r="K39" s="173"/>
      <c r="L39" s="175"/>
      <c r="M39" s="175"/>
      <c r="N39" s="173"/>
      <c r="O39" s="173"/>
      <c r="P39" s="173"/>
      <c r="Q39" s="173"/>
      <c r="R39" s="173"/>
      <c r="S39" s="174"/>
    </row>
    <row r="40" spans="1:19" ht="14.25" customHeight="1" x14ac:dyDescent="0.3">
      <c r="A40" s="162"/>
      <c r="B40" s="173"/>
      <c r="C40" s="175"/>
      <c r="D40" s="176"/>
      <c r="E40" s="177"/>
      <c r="F40" s="175"/>
      <c r="G40" s="175"/>
      <c r="H40" s="175"/>
      <c r="I40" s="175"/>
      <c r="J40" s="173"/>
      <c r="K40" s="173"/>
      <c r="L40" s="175"/>
      <c r="M40" s="175"/>
      <c r="N40" s="173"/>
      <c r="O40" s="173"/>
      <c r="P40" s="173"/>
      <c r="Q40" s="173"/>
      <c r="R40" s="173"/>
      <c r="S40" s="174"/>
    </row>
    <row r="41" spans="1:19" ht="14.25" customHeight="1" x14ac:dyDescent="0.3">
      <c r="A41" s="162"/>
      <c r="B41" s="173"/>
      <c r="C41" s="175"/>
      <c r="D41" s="176"/>
      <c r="E41" s="177"/>
      <c r="F41" s="175"/>
      <c r="G41" s="175"/>
      <c r="H41" s="175"/>
      <c r="I41" s="175"/>
      <c r="J41" s="173"/>
      <c r="K41" s="173"/>
      <c r="L41" s="175"/>
      <c r="M41" s="175"/>
      <c r="N41" s="173"/>
      <c r="O41" s="173"/>
      <c r="P41" s="173"/>
      <c r="Q41" s="173"/>
      <c r="R41" s="173"/>
      <c r="S41" s="174"/>
    </row>
    <row r="42" spans="1:19" ht="14.25" customHeight="1" x14ac:dyDescent="0.3">
      <c r="A42" s="162"/>
      <c r="B42" s="173"/>
      <c r="C42" s="175"/>
      <c r="D42" s="176"/>
      <c r="E42" s="177"/>
      <c r="F42" s="175"/>
      <c r="G42" s="175"/>
      <c r="H42" s="175"/>
      <c r="I42" s="175"/>
      <c r="J42" s="173"/>
      <c r="K42" s="173"/>
      <c r="L42" s="175"/>
      <c r="M42" s="175"/>
      <c r="N42" s="173"/>
      <c r="O42" s="173"/>
      <c r="P42" s="173"/>
      <c r="Q42" s="173"/>
      <c r="R42" s="173"/>
      <c r="S42" s="174"/>
    </row>
    <row r="43" spans="1:19" ht="14.25" customHeight="1" x14ac:dyDescent="0.3">
      <c r="A43" s="162"/>
      <c r="B43" s="173"/>
      <c r="C43" s="175"/>
      <c r="D43" s="176"/>
      <c r="E43" s="177"/>
      <c r="F43" s="175"/>
      <c r="G43" s="175"/>
      <c r="H43" s="175"/>
      <c r="I43" s="175"/>
      <c r="J43" s="173"/>
      <c r="K43" s="173"/>
      <c r="L43" s="175"/>
      <c r="M43" s="175"/>
      <c r="N43" s="173"/>
      <c r="O43" s="173"/>
      <c r="P43" s="173"/>
      <c r="Q43" s="173"/>
      <c r="R43" s="173"/>
      <c r="S43" s="174"/>
    </row>
    <row r="44" spans="1:19" ht="14.25" customHeight="1" x14ac:dyDescent="0.3">
      <c r="A44" s="162"/>
      <c r="B44" s="173"/>
      <c r="C44" s="175"/>
      <c r="D44" s="176"/>
      <c r="E44" s="177"/>
      <c r="F44" s="175"/>
      <c r="G44" s="175"/>
      <c r="H44" s="175"/>
      <c r="I44" s="175"/>
      <c r="J44" s="173"/>
      <c r="K44" s="173"/>
      <c r="L44" s="175"/>
      <c r="M44" s="175"/>
      <c r="N44" s="173"/>
      <c r="O44" s="173"/>
      <c r="P44" s="173"/>
      <c r="Q44" s="173"/>
      <c r="R44" s="173"/>
      <c r="S44" s="174"/>
    </row>
    <row r="45" spans="1:19" ht="14.25" customHeight="1" x14ac:dyDescent="0.3">
      <c r="A45" s="162"/>
      <c r="B45" s="173"/>
      <c r="C45" s="175"/>
      <c r="D45" s="176"/>
      <c r="E45" s="177"/>
      <c r="F45" s="175"/>
      <c r="G45" s="175"/>
      <c r="H45" s="175"/>
      <c r="I45" s="175"/>
      <c r="J45" s="173"/>
      <c r="K45" s="173"/>
      <c r="L45" s="175"/>
      <c r="M45" s="175"/>
      <c r="N45" s="173"/>
      <c r="O45" s="173"/>
      <c r="P45" s="173"/>
      <c r="Q45" s="173"/>
      <c r="R45" s="173"/>
      <c r="S45" s="174"/>
    </row>
    <row r="46" spans="1:19" ht="14.25" customHeight="1" x14ac:dyDescent="0.3">
      <c r="A46" s="162"/>
      <c r="B46" s="173"/>
      <c r="C46" s="175"/>
      <c r="D46" s="176"/>
      <c r="E46" s="177"/>
      <c r="F46" s="175"/>
      <c r="G46" s="175"/>
      <c r="H46" s="175"/>
      <c r="I46" s="175"/>
      <c r="J46" s="173"/>
      <c r="K46" s="173"/>
      <c r="L46" s="175"/>
      <c r="M46" s="175"/>
      <c r="N46" s="173"/>
      <c r="O46" s="173"/>
      <c r="P46" s="173"/>
      <c r="Q46" s="173"/>
      <c r="R46" s="173"/>
      <c r="S46" s="174"/>
    </row>
    <row r="47" spans="1:19" ht="14.25" customHeight="1" x14ac:dyDescent="0.3">
      <c r="B47" s="178"/>
      <c r="C47" s="175"/>
      <c r="D47" s="176"/>
      <c r="E47" s="177"/>
      <c r="F47" s="175"/>
      <c r="G47" s="175"/>
      <c r="H47" s="175"/>
      <c r="I47" s="175"/>
      <c r="J47" s="178"/>
      <c r="K47" s="178"/>
      <c r="L47" s="175"/>
      <c r="M47" s="175"/>
      <c r="N47" s="178"/>
      <c r="O47" s="178"/>
      <c r="P47" s="178"/>
      <c r="Q47" s="178"/>
      <c r="R47" s="178"/>
      <c r="S47" s="179"/>
    </row>
    <row r="48" spans="1:19" ht="14.25" customHeight="1" x14ac:dyDescent="0.3">
      <c r="B48" s="178"/>
      <c r="C48" s="175"/>
      <c r="D48" s="176"/>
      <c r="E48" s="177"/>
      <c r="F48" s="175"/>
      <c r="G48" s="175"/>
      <c r="H48" s="175"/>
      <c r="I48" s="175"/>
      <c r="J48" s="178"/>
      <c r="K48" s="178"/>
      <c r="L48" s="175"/>
      <c r="M48" s="175"/>
      <c r="N48" s="178"/>
      <c r="O48" s="178"/>
      <c r="P48" s="178"/>
      <c r="Q48" s="178"/>
      <c r="R48" s="178"/>
      <c r="S48" s="179"/>
    </row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3" ht="14.25" customHeight="1" x14ac:dyDescent="0.3"/>
    <row r="162" spans="3:13" ht="14.25" customHeight="1" x14ac:dyDescent="0.3"/>
    <row r="163" spans="3:13" ht="14.25" customHeight="1" x14ac:dyDescent="0.3"/>
    <row r="164" spans="3:13" ht="14.25" customHeight="1" x14ac:dyDescent="0.3"/>
    <row r="165" spans="3:13" ht="14.25" customHeight="1" x14ac:dyDescent="0.3"/>
    <row r="166" spans="3:13" ht="14.25" customHeight="1" x14ac:dyDescent="0.3"/>
    <row r="167" spans="3:13" ht="14.25" customHeight="1" x14ac:dyDescent="0.3"/>
    <row r="168" spans="3:13" ht="14.25" customHeight="1" x14ac:dyDescent="0.3"/>
    <row r="169" spans="3:13" ht="14.25" customHeight="1" x14ac:dyDescent="0.3"/>
    <row r="170" spans="3:13" ht="14.25" customHeight="1" x14ac:dyDescent="0.3"/>
    <row r="171" spans="3:13" ht="14.25" customHeight="1" x14ac:dyDescent="0.3"/>
    <row r="172" spans="3:13" ht="14.25" customHeight="1" x14ac:dyDescent="0.3"/>
    <row r="173" spans="3:13" ht="14.25" customHeight="1" x14ac:dyDescent="0.3"/>
    <row r="174" spans="3:13" ht="14.25" customHeight="1" x14ac:dyDescent="0.3"/>
    <row r="175" spans="3:13" ht="14.25" customHeight="1" x14ac:dyDescent="0.3"/>
    <row r="176" spans="3:13" x14ac:dyDescent="0.3">
      <c r="C176" s="99"/>
      <c r="D176" s="99"/>
      <c r="E176" s="99"/>
      <c r="F176" s="99"/>
      <c r="G176" s="99"/>
      <c r="H176" s="99"/>
      <c r="I176" s="99"/>
      <c r="L176" s="99"/>
      <c r="M176" s="99"/>
    </row>
    <row r="177" spans="3:13" x14ac:dyDescent="0.3">
      <c r="C177" s="99"/>
      <c r="D177" s="99"/>
      <c r="E177" s="99"/>
      <c r="F177" s="99"/>
      <c r="G177" s="99"/>
      <c r="H177" s="99"/>
      <c r="I177" s="99"/>
      <c r="L177" s="99"/>
      <c r="M177" s="99"/>
    </row>
    <row r="178" spans="3:13" x14ac:dyDescent="0.3">
      <c r="C178" s="99"/>
      <c r="D178" s="99"/>
      <c r="E178" s="99"/>
      <c r="F178" s="99"/>
      <c r="G178" s="99"/>
      <c r="H178" s="99"/>
      <c r="I178" s="99"/>
      <c r="L178" s="99"/>
      <c r="M178" s="99"/>
    </row>
    <row r="179" spans="3:13" x14ac:dyDescent="0.3">
      <c r="C179" s="99"/>
      <c r="D179" s="99"/>
      <c r="E179" s="99"/>
      <c r="F179" s="99"/>
      <c r="G179" s="99"/>
      <c r="H179" s="99"/>
      <c r="I179" s="99"/>
      <c r="L179" s="99"/>
      <c r="M179" s="99"/>
    </row>
    <row r="180" spans="3:13" x14ac:dyDescent="0.3">
      <c r="C180" s="99"/>
      <c r="D180" s="99"/>
      <c r="E180" s="99"/>
      <c r="F180" s="99"/>
      <c r="G180" s="99"/>
      <c r="H180" s="99"/>
      <c r="I180" s="99"/>
      <c r="L180" s="99"/>
      <c r="M180" s="99"/>
    </row>
    <row r="181" spans="3:13" x14ac:dyDescent="0.3">
      <c r="C181" s="99"/>
      <c r="D181" s="99"/>
      <c r="E181" s="99"/>
      <c r="F181" s="99"/>
      <c r="G181" s="99"/>
      <c r="H181" s="99"/>
      <c r="I181" s="99"/>
      <c r="L181" s="99"/>
      <c r="M181" s="99"/>
    </row>
    <row r="182" spans="3:13" x14ac:dyDescent="0.3">
      <c r="C182" s="99"/>
      <c r="D182" s="99"/>
      <c r="E182" s="99"/>
      <c r="F182" s="99"/>
      <c r="G182" s="99"/>
      <c r="H182" s="99"/>
      <c r="I182" s="99"/>
      <c r="L182" s="99"/>
      <c r="M182" s="99"/>
    </row>
    <row r="183" spans="3:13" x14ac:dyDescent="0.3">
      <c r="C183" s="99"/>
      <c r="D183" s="99"/>
      <c r="E183" s="99"/>
      <c r="F183" s="99"/>
      <c r="G183" s="99"/>
      <c r="H183" s="99"/>
      <c r="I183" s="99"/>
      <c r="L183" s="99"/>
      <c r="M183" s="99"/>
    </row>
    <row r="184" spans="3:13" x14ac:dyDescent="0.3">
      <c r="C184" s="99"/>
      <c r="D184" s="99"/>
      <c r="E184" s="99"/>
      <c r="F184" s="99"/>
      <c r="G184" s="99"/>
      <c r="H184" s="99"/>
      <c r="I184" s="99"/>
      <c r="L184" s="99"/>
      <c r="M184" s="99"/>
    </row>
    <row r="185" spans="3:13" x14ac:dyDescent="0.3">
      <c r="C185" s="99"/>
      <c r="D185" s="99"/>
      <c r="E185" s="99"/>
      <c r="F185" s="99"/>
      <c r="G185" s="99"/>
      <c r="H185" s="99"/>
      <c r="I185" s="99"/>
      <c r="L185" s="99"/>
      <c r="M185" s="99"/>
    </row>
    <row r="186" spans="3:13" x14ac:dyDescent="0.3">
      <c r="C186" s="99"/>
      <c r="D186" s="99"/>
      <c r="E186" s="99"/>
      <c r="F186" s="99"/>
      <c r="G186" s="99"/>
      <c r="H186" s="99"/>
      <c r="I186" s="99"/>
      <c r="L186" s="99"/>
      <c r="M186" s="99"/>
    </row>
    <row r="187" spans="3:13" x14ac:dyDescent="0.3">
      <c r="C187" s="99"/>
      <c r="D187" s="99"/>
      <c r="E187" s="99"/>
      <c r="F187" s="99"/>
      <c r="G187" s="99"/>
      <c r="H187" s="99"/>
      <c r="I187" s="99"/>
      <c r="L187" s="99"/>
      <c r="M187" s="99"/>
    </row>
    <row r="188" spans="3:13" x14ac:dyDescent="0.3">
      <c r="C188" s="99"/>
      <c r="D188" s="99"/>
      <c r="E188" s="99"/>
      <c r="F188" s="99"/>
      <c r="G188" s="99"/>
      <c r="H188" s="99"/>
      <c r="I188" s="99"/>
      <c r="L188" s="99"/>
      <c r="M188" s="99"/>
    </row>
    <row r="189" spans="3:13" x14ac:dyDescent="0.3">
      <c r="C189" s="99"/>
      <c r="D189" s="99"/>
      <c r="E189" s="99"/>
      <c r="F189" s="99"/>
      <c r="G189" s="99"/>
      <c r="H189" s="99"/>
      <c r="I189" s="99"/>
      <c r="L189" s="99"/>
      <c r="M189" s="99"/>
    </row>
    <row r="190" spans="3:13" x14ac:dyDescent="0.3">
      <c r="C190" s="99"/>
      <c r="D190" s="99"/>
      <c r="E190" s="99"/>
      <c r="F190" s="99"/>
      <c r="G190" s="99"/>
      <c r="H190" s="99"/>
      <c r="I190" s="99"/>
      <c r="L190" s="99"/>
      <c r="M190" s="99"/>
    </row>
    <row r="191" spans="3:13" x14ac:dyDescent="0.3">
      <c r="C191" s="99"/>
      <c r="D191" s="99"/>
      <c r="E191" s="99"/>
      <c r="F191" s="99"/>
      <c r="G191" s="99"/>
      <c r="H191" s="99"/>
      <c r="I191" s="99"/>
      <c r="L191" s="99"/>
      <c r="M191" s="99"/>
    </row>
    <row r="192" spans="3:13" x14ac:dyDescent="0.3">
      <c r="C192" s="99"/>
      <c r="D192" s="99"/>
      <c r="E192" s="99"/>
      <c r="F192" s="99"/>
      <c r="G192" s="99"/>
      <c r="H192" s="99"/>
      <c r="I192" s="99"/>
      <c r="L192" s="99"/>
      <c r="M192" s="99"/>
    </row>
    <row r="193" spans="3:13" x14ac:dyDescent="0.3">
      <c r="C193" s="99"/>
      <c r="D193" s="99"/>
      <c r="E193" s="99"/>
      <c r="F193" s="99"/>
      <c r="G193" s="99"/>
      <c r="H193" s="99"/>
      <c r="I193" s="99"/>
      <c r="L193" s="99"/>
      <c r="M193" s="99"/>
    </row>
    <row r="194" spans="3:13" x14ac:dyDescent="0.3">
      <c r="C194" s="99"/>
      <c r="D194" s="99"/>
      <c r="E194" s="99"/>
      <c r="F194" s="99"/>
      <c r="G194" s="99"/>
      <c r="H194" s="99"/>
      <c r="I194" s="99"/>
      <c r="L194" s="99"/>
      <c r="M194" s="99"/>
    </row>
    <row r="195" spans="3:13" x14ac:dyDescent="0.3">
      <c r="C195" s="99"/>
      <c r="D195" s="99"/>
      <c r="E195" s="99"/>
      <c r="F195" s="99"/>
      <c r="G195" s="99"/>
      <c r="H195" s="99"/>
      <c r="I195" s="99"/>
      <c r="L195" s="99"/>
      <c r="M195" s="99"/>
    </row>
    <row r="196" spans="3:13" x14ac:dyDescent="0.3">
      <c r="C196" s="99"/>
      <c r="D196" s="99"/>
      <c r="E196" s="99"/>
      <c r="F196" s="99"/>
      <c r="G196" s="99"/>
      <c r="H196" s="99"/>
      <c r="I196" s="99"/>
      <c r="L196" s="99"/>
      <c r="M196" s="99"/>
    </row>
    <row r="197" spans="3:13" x14ac:dyDescent="0.3">
      <c r="C197" s="99"/>
      <c r="D197" s="99"/>
      <c r="E197" s="99"/>
      <c r="F197" s="99"/>
      <c r="G197" s="99"/>
      <c r="H197" s="99"/>
      <c r="I197" s="99"/>
      <c r="L197" s="99"/>
      <c r="M197" s="99"/>
    </row>
    <row r="198" spans="3:13" x14ac:dyDescent="0.3">
      <c r="C198" s="99"/>
      <c r="D198" s="99"/>
      <c r="E198" s="99"/>
      <c r="F198" s="99"/>
      <c r="G198" s="99"/>
      <c r="H198" s="99"/>
      <c r="I198" s="99"/>
      <c r="L198" s="99"/>
      <c r="M198" s="99"/>
    </row>
    <row r="199" spans="3:13" x14ac:dyDescent="0.3">
      <c r="C199" s="99"/>
      <c r="D199" s="99"/>
      <c r="E199" s="99"/>
      <c r="F199" s="99"/>
      <c r="G199" s="99"/>
      <c r="H199" s="99"/>
      <c r="I199" s="99"/>
      <c r="L199" s="99"/>
      <c r="M199" s="99"/>
    </row>
    <row r="200" spans="3:13" x14ac:dyDescent="0.3">
      <c r="C200" s="99"/>
      <c r="D200" s="99"/>
      <c r="E200" s="99"/>
      <c r="F200" s="99"/>
      <c r="G200" s="99"/>
      <c r="H200" s="99"/>
      <c r="I200" s="99"/>
      <c r="L200" s="99"/>
      <c r="M200" s="99"/>
    </row>
    <row r="201" spans="3:13" x14ac:dyDescent="0.3">
      <c r="C201" s="99"/>
      <c r="D201" s="99"/>
      <c r="E201" s="99"/>
      <c r="F201" s="99"/>
      <c r="G201" s="99"/>
      <c r="H201" s="99"/>
      <c r="I201" s="99"/>
      <c r="L201" s="99"/>
      <c r="M201" s="99"/>
    </row>
    <row r="202" spans="3:13" x14ac:dyDescent="0.3">
      <c r="C202" s="99"/>
      <c r="D202" s="99"/>
      <c r="E202" s="99"/>
      <c r="F202" s="99"/>
      <c r="G202" s="99"/>
      <c r="H202" s="99"/>
      <c r="I202" s="99"/>
      <c r="L202" s="99"/>
      <c r="M202" s="99"/>
    </row>
    <row r="203" spans="3:13" x14ac:dyDescent="0.3">
      <c r="C203" s="99"/>
      <c r="D203" s="99"/>
      <c r="E203" s="99"/>
      <c r="F203" s="99"/>
      <c r="G203" s="99"/>
      <c r="H203" s="99"/>
      <c r="I203" s="99"/>
      <c r="L203" s="99"/>
      <c r="M203" s="99"/>
    </row>
    <row r="204" spans="3:13" x14ac:dyDescent="0.3">
      <c r="C204" s="99"/>
      <c r="D204" s="99"/>
      <c r="E204" s="99"/>
      <c r="F204" s="99"/>
      <c r="G204" s="99"/>
      <c r="H204" s="99"/>
      <c r="I204" s="99"/>
      <c r="L204" s="99"/>
      <c r="M204" s="99"/>
    </row>
    <row r="205" spans="3:13" x14ac:dyDescent="0.3">
      <c r="C205" s="99"/>
      <c r="D205" s="99"/>
      <c r="E205" s="99"/>
      <c r="F205" s="99"/>
      <c r="G205" s="99"/>
      <c r="H205" s="99"/>
      <c r="I205" s="99"/>
      <c r="L205" s="99"/>
      <c r="M205" s="99"/>
    </row>
    <row r="206" spans="3:13" x14ac:dyDescent="0.3">
      <c r="C206" s="99"/>
      <c r="D206" s="99"/>
      <c r="E206" s="99"/>
      <c r="F206" s="99"/>
      <c r="G206" s="99"/>
      <c r="H206" s="99"/>
      <c r="I206" s="99"/>
      <c r="L206" s="99"/>
      <c r="M206" s="99"/>
    </row>
    <row r="207" spans="3:13" x14ac:dyDescent="0.3">
      <c r="C207" s="99"/>
      <c r="D207" s="99"/>
      <c r="E207" s="99"/>
      <c r="F207" s="99"/>
      <c r="G207" s="99"/>
      <c r="H207" s="99"/>
      <c r="I207" s="99"/>
      <c r="L207" s="99"/>
      <c r="M207" s="99"/>
    </row>
    <row r="208" spans="3:13" x14ac:dyDescent="0.3">
      <c r="C208" s="99"/>
      <c r="D208" s="99"/>
      <c r="E208" s="99"/>
      <c r="F208" s="99"/>
      <c r="G208" s="99"/>
      <c r="H208" s="99"/>
      <c r="I208" s="99"/>
      <c r="L208" s="99"/>
      <c r="M208" s="99"/>
    </row>
    <row r="209" spans="3:13" x14ac:dyDescent="0.3">
      <c r="C209" s="99"/>
      <c r="D209" s="99"/>
      <c r="E209" s="99"/>
      <c r="F209" s="99"/>
      <c r="G209" s="99"/>
      <c r="H209" s="99"/>
      <c r="I209" s="99"/>
      <c r="L209" s="99"/>
      <c r="M209" s="99"/>
    </row>
    <row r="210" spans="3:13" x14ac:dyDescent="0.3">
      <c r="C210" s="99"/>
      <c r="D210" s="99"/>
      <c r="E210" s="99"/>
      <c r="F210" s="99"/>
      <c r="G210" s="99"/>
      <c r="H210" s="99"/>
      <c r="I210" s="99"/>
      <c r="L210" s="99"/>
      <c r="M210" s="99"/>
    </row>
    <row r="211" spans="3:13" x14ac:dyDescent="0.3">
      <c r="C211" s="99"/>
      <c r="D211" s="99"/>
      <c r="E211" s="99"/>
      <c r="F211" s="99"/>
      <c r="G211" s="99"/>
      <c r="H211" s="99"/>
      <c r="I211" s="99"/>
      <c r="L211" s="99"/>
      <c r="M211" s="99"/>
    </row>
    <row r="212" spans="3:13" x14ac:dyDescent="0.3">
      <c r="C212" s="99"/>
      <c r="D212" s="99"/>
      <c r="E212" s="99"/>
      <c r="F212" s="99"/>
      <c r="G212" s="99"/>
      <c r="H212" s="99"/>
      <c r="I212" s="99"/>
      <c r="L212" s="99"/>
      <c r="M212" s="99"/>
    </row>
    <row r="213" spans="3:13" x14ac:dyDescent="0.3">
      <c r="C213" s="99"/>
      <c r="D213" s="99"/>
      <c r="E213" s="99"/>
      <c r="F213" s="99"/>
      <c r="G213" s="99"/>
      <c r="H213" s="99"/>
      <c r="I213" s="99"/>
      <c r="L213" s="99"/>
      <c r="M213" s="99"/>
    </row>
    <row r="214" spans="3:13" x14ac:dyDescent="0.3">
      <c r="C214" s="99"/>
      <c r="D214" s="99"/>
      <c r="E214" s="99"/>
      <c r="F214" s="99"/>
      <c r="G214" s="99"/>
      <c r="H214" s="99"/>
      <c r="I214" s="99"/>
      <c r="L214" s="99"/>
      <c r="M214" s="99"/>
    </row>
    <row r="215" spans="3:13" x14ac:dyDescent="0.3">
      <c r="C215" s="99"/>
      <c r="D215" s="99"/>
      <c r="E215" s="99"/>
      <c r="F215" s="99"/>
      <c r="G215" s="99"/>
      <c r="H215" s="99"/>
      <c r="I215" s="99"/>
      <c r="L215" s="99"/>
      <c r="M215" s="99"/>
    </row>
    <row r="216" spans="3:13" x14ac:dyDescent="0.3">
      <c r="C216" s="99"/>
      <c r="D216" s="99"/>
      <c r="E216" s="99"/>
      <c r="F216" s="99"/>
      <c r="G216" s="99"/>
      <c r="H216" s="99"/>
      <c r="I216" s="99"/>
      <c r="L216" s="99"/>
      <c r="M216" s="99"/>
    </row>
    <row r="217" spans="3:13" x14ac:dyDescent="0.3">
      <c r="C217" s="99"/>
      <c r="D217" s="99"/>
      <c r="E217" s="99"/>
      <c r="F217" s="99"/>
      <c r="G217" s="99"/>
      <c r="H217" s="99"/>
      <c r="I217" s="99"/>
      <c r="L217" s="99"/>
      <c r="M217" s="99"/>
    </row>
    <row r="218" spans="3:13" x14ac:dyDescent="0.3">
      <c r="C218" s="99"/>
      <c r="D218" s="99"/>
      <c r="E218" s="99"/>
      <c r="F218" s="99"/>
      <c r="G218" s="99"/>
      <c r="H218" s="99"/>
      <c r="I218" s="99"/>
      <c r="L218" s="99"/>
      <c r="M218" s="99"/>
    </row>
    <row r="219" spans="3:13" x14ac:dyDescent="0.3">
      <c r="C219" s="99"/>
      <c r="D219" s="99"/>
      <c r="E219" s="99"/>
      <c r="F219" s="99"/>
      <c r="G219" s="99"/>
      <c r="H219" s="99"/>
      <c r="I219" s="99"/>
      <c r="L219" s="99"/>
      <c r="M219" s="99"/>
    </row>
    <row r="220" spans="3:13" x14ac:dyDescent="0.3">
      <c r="C220" s="99"/>
      <c r="D220" s="99"/>
      <c r="E220" s="99"/>
      <c r="F220" s="99"/>
      <c r="G220" s="99"/>
      <c r="H220" s="99"/>
      <c r="I220" s="99"/>
      <c r="L220" s="99"/>
      <c r="M220" s="99"/>
    </row>
    <row r="221" spans="3:13" x14ac:dyDescent="0.3">
      <c r="C221" s="99"/>
      <c r="D221" s="99"/>
      <c r="E221" s="99"/>
      <c r="F221" s="99"/>
      <c r="G221" s="99"/>
      <c r="H221" s="99"/>
      <c r="I221" s="99"/>
      <c r="L221" s="99"/>
      <c r="M221" s="99"/>
    </row>
    <row r="222" spans="3:13" x14ac:dyDescent="0.3">
      <c r="C222" s="99"/>
      <c r="D222" s="99"/>
      <c r="E222" s="99"/>
      <c r="F222" s="99"/>
      <c r="G222" s="99"/>
      <c r="H222" s="99"/>
      <c r="I222" s="99"/>
      <c r="L222" s="99"/>
      <c r="M222" s="99"/>
    </row>
    <row r="223" spans="3:13" x14ac:dyDescent="0.3">
      <c r="C223" s="99"/>
      <c r="D223" s="99"/>
      <c r="E223" s="99"/>
      <c r="F223" s="99"/>
      <c r="G223" s="99"/>
      <c r="H223" s="99"/>
      <c r="I223" s="99"/>
      <c r="L223" s="99"/>
      <c r="M223" s="99"/>
    </row>
    <row r="224" spans="3:13" x14ac:dyDescent="0.3">
      <c r="C224" s="99"/>
      <c r="D224" s="99"/>
      <c r="E224" s="99"/>
      <c r="F224" s="99"/>
      <c r="G224" s="99"/>
      <c r="H224" s="99"/>
      <c r="I224" s="99"/>
      <c r="L224" s="99"/>
      <c r="M224" s="99"/>
    </row>
    <row r="225" spans="3:13" x14ac:dyDescent="0.3">
      <c r="C225" s="99"/>
      <c r="D225" s="99"/>
      <c r="E225" s="99"/>
      <c r="F225" s="99"/>
      <c r="G225" s="99"/>
      <c r="H225" s="99"/>
      <c r="I225" s="99"/>
      <c r="L225" s="99"/>
      <c r="M225" s="99"/>
    </row>
    <row r="226" spans="3:13" x14ac:dyDescent="0.3">
      <c r="C226" s="99"/>
      <c r="D226" s="99"/>
      <c r="E226" s="99"/>
      <c r="F226" s="99"/>
      <c r="G226" s="99"/>
      <c r="H226" s="99"/>
      <c r="I226" s="99"/>
      <c r="L226" s="99"/>
      <c r="M226" s="99"/>
    </row>
    <row r="227" spans="3:13" x14ac:dyDescent="0.3">
      <c r="C227" s="99"/>
      <c r="D227" s="99"/>
      <c r="E227" s="99"/>
      <c r="F227" s="99"/>
      <c r="G227" s="99"/>
      <c r="H227" s="99"/>
      <c r="I227" s="99"/>
      <c r="L227" s="99"/>
      <c r="M227" s="99"/>
    </row>
    <row r="228" spans="3:13" x14ac:dyDescent="0.3">
      <c r="C228" s="99"/>
      <c r="D228" s="99"/>
      <c r="E228" s="99"/>
      <c r="F228" s="99"/>
      <c r="G228" s="99"/>
      <c r="H228" s="99"/>
      <c r="I228" s="99"/>
      <c r="L228" s="99"/>
      <c r="M228" s="99"/>
    </row>
    <row r="229" spans="3:13" x14ac:dyDescent="0.3">
      <c r="C229" s="99"/>
      <c r="D229" s="99"/>
      <c r="E229" s="99"/>
      <c r="F229" s="99"/>
      <c r="G229" s="99"/>
      <c r="H229" s="99"/>
      <c r="I229" s="99"/>
      <c r="L229" s="99"/>
      <c r="M229" s="99"/>
    </row>
    <row r="230" spans="3:13" x14ac:dyDescent="0.3">
      <c r="C230" s="99"/>
      <c r="D230" s="99"/>
      <c r="E230" s="99"/>
      <c r="F230" s="99"/>
      <c r="G230" s="99"/>
      <c r="H230" s="99"/>
      <c r="I230" s="99"/>
      <c r="L230" s="99"/>
      <c r="M230" s="99"/>
    </row>
    <row r="231" spans="3:13" x14ac:dyDescent="0.3">
      <c r="C231" s="99"/>
      <c r="D231" s="99"/>
      <c r="E231" s="99"/>
      <c r="F231" s="99"/>
      <c r="G231" s="99"/>
      <c r="H231" s="99"/>
      <c r="I231" s="99"/>
      <c r="L231" s="99"/>
      <c r="M231" s="99"/>
    </row>
    <row r="232" spans="3:13" x14ac:dyDescent="0.3">
      <c r="C232" s="99"/>
      <c r="D232" s="99"/>
      <c r="E232" s="99"/>
      <c r="F232" s="99"/>
      <c r="G232" s="99"/>
      <c r="H232" s="99"/>
      <c r="I232" s="99"/>
      <c r="L232" s="99"/>
      <c r="M232" s="99"/>
    </row>
    <row r="233" spans="3:13" x14ac:dyDescent="0.3">
      <c r="C233" s="99"/>
      <c r="D233" s="99"/>
      <c r="E233" s="99"/>
      <c r="F233" s="99"/>
      <c r="G233" s="99"/>
      <c r="H233" s="99"/>
      <c r="I233" s="99"/>
      <c r="L233" s="99"/>
      <c r="M233" s="99"/>
    </row>
    <row r="234" spans="3:13" x14ac:dyDescent="0.3">
      <c r="C234" s="99"/>
      <c r="D234" s="99"/>
      <c r="E234" s="99"/>
      <c r="F234" s="99"/>
      <c r="G234" s="99"/>
      <c r="H234" s="99"/>
      <c r="I234" s="99"/>
      <c r="L234" s="99"/>
      <c r="M234" s="99"/>
    </row>
    <row r="235" spans="3:13" x14ac:dyDescent="0.3">
      <c r="C235" s="99"/>
      <c r="D235" s="99"/>
      <c r="E235" s="99"/>
      <c r="F235" s="99"/>
      <c r="G235" s="99"/>
      <c r="H235" s="99"/>
      <c r="I235" s="99"/>
      <c r="L235" s="99"/>
      <c r="M235" s="99"/>
    </row>
    <row r="236" spans="3:13" x14ac:dyDescent="0.3">
      <c r="C236" s="99"/>
      <c r="D236" s="99"/>
      <c r="E236" s="99"/>
      <c r="F236" s="99"/>
      <c r="G236" s="99"/>
      <c r="H236" s="99"/>
      <c r="I236" s="99"/>
      <c r="L236" s="99"/>
      <c r="M236" s="99"/>
    </row>
    <row r="237" spans="3:13" x14ac:dyDescent="0.3">
      <c r="C237" s="99"/>
      <c r="D237" s="99"/>
      <c r="E237" s="99"/>
      <c r="F237" s="99"/>
      <c r="G237" s="99"/>
      <c r="H237" s="99"/>
      <c r="I237" s="99"/>
      <c r="L237" s="99"/>
      <c r="M237" s="99"/>
    </row>
    <row r="238" spans="3:13" x14ac:dyDescent="0.3">
      <c r="C238" s="99"/>
      <c r="D238" s="99"/>
      <c r="E238" s="99"/>
      <c r="F238" s="99"/>
      <c r="G238" s="99"/>
      <c r="H238" s="99"/>
      <c r="I238" s="99"/>
      <c r="L238" s="99"/>
      <c r="M238" s="99"/>
    </row>
    <row r="239" spans="3:13" x14ac:dyDescent="0.3">
      <c r="C239" s="99"/>
      <c r="D239" s="99"/>
      <c r="E239" s="99"/>
      <c r="F239" s="99"/>
      <c r="G239" s="99"/>
      <c r="H239" s="99"/>
      <c r="I239" s="99"/>
      <c r="L239" s="99"/>
      <c r="M239" s="99"/>
    </row>
    <row r="240" spans="3:13" x14ac:dyDescent="0.3">
      <c r="C240" s="99"/>
      <c r="D240" s="99"/>
      <c r="E240" s="99"/>
      <c r="F240" s="99"/>
      <c r="G240" s="99"/>
      <c r="H240" s="99"/>
      <c r="I240" s="99"/>
      <c r="L240" s="99"/>
      <c r="M240" s="99"/>
    </row>
    <row r="241" spans="3:13" x14ac:dyDescent="0.3">
      <c r="C241" s="99"/>
      <c r="D241" s="99"/>
      <c r="E241" s="99"/>
      <c r="F241" s="99"/>
      <c r="G241" s="99"/>
      <c r="H241" s="99"/>
      <c r="I241" s="99"/>
      <c r="L241" s="99"/>
      <c r="M241" s="99"/>
    </row>
    <row r="242" spans="3:13" x14ac:dyDescent="0.3">
      <c r="C242" s="99"/>
      <c r="D242" s="99"/>
      <c r="E242" s="99"/>
      <c r="F242" s="99"/>
      <c r="G242" s="99"/>
      <c r="H242" s="99"/>
      <c r="I242" s="99"/>
      <c r="L242" s="99"/>
      <c r="M242" s="99"/>
    </row>
    <row r="243" spans="3:13" x14ac:dyDescent="0.3">
      <c r="C243" s="99"/>
      <c r="D243" s="99"/>
      <c r="E243" s="99"/>
      <c r="F243" s="99"/>
      <c r="G243" s="99"/>
      <c r="H243" s="99"/>
      <c r="I243" s="99"/>
      <c r="L243" s="99"/>
      <c r="M243" s="99"/>
    </row>
    <row r="244" spans="3:13" x14ac:dyDescent="0.3">
      <c r="C244" s="99"/>
      <c r="D244" s="99"/>
      <c r="E244" s="99"/>
      <c r="F244" s="99"/>
      <c r="G244" s="99"/>
      <c r="H244" s="99"/>
      <c r="I244" s="99"/>
      <c r="L244" s="99"/>
      <c r="M244" s="99"/>
    </row>
    <row r="245" spans="3:13" x14ac:dyDescent="0.3">
      <c r="C245" s="99"/>
      <c r="D245" s="99"/>
      <c r="E245" s="99"/>
      <c r="F245" s="99"/>
      <c r="G245" s="99"/>
      <c r="H245" s="99"/>
      <c r="I245" s="99"/>
      <c r="L245" s="99"/>
      <c r="M245" s="99"/>
    </row>
    <row r="246" spans="3:13" x14ac:dyDescent="0.3">
      <c r="C246" s="99"/>
      <c r="D246" s="99"/>
      <c r="E246" s="99"/>
      <c r="F246" s="99"/>
      <c r="G246" s="99"/>
      <c r="H246" s="99"/>
      <c r="I246" s="99"/>
      <c r="L246" s="99"/>
      <c r="M246" s="99"/>
    </row>
    <row r="247" spans="3:13" x14ac:dyDescent="0.3">
      <c r="C247" s="99"/>
      <c r="D247" s="99"/>
      <c r="E247" s="99"/>
      <c r="F247" s="99"/>
      <c r="G247" s="99"/>
      <c r="H247" s="99"/>
      <c r="I247" s="99"/>
      <c r="L247" s="99"/>
      <c r="M247" s="99"/>
    </row>
    <row r="248" spans="3:13" x14ac:dyDescent="0.3">
      <c r="C248" s="99"/>
      <c r="D248" s="99"/>
      <c r="E248" s="99"/>
      <c r="F248" s="99"/>
      <c r="G248" s="99"/>
      <c r="H248" s="99"/>
      <c r="I248" s="99"/>
      <c r="L248" s="99"/>
      <c r="M248" s="99"/>
    </row>
    <row r="249" spans="3:13" x14ac:dyDescent="0.3">
      <c r="C249" s="99"/>
      <c r="D249" s="99"/>
      <c r="E249" s="99"/>
      <c r="F249" s="99"/>
      <c r="G249" s="99"/>
      <c r="H249" s="99"/>
      <c r="I249" s="99"/>
      <c r="L249" s="99"/>
      <c r="M249" s="99"/>
    </row>
    <row r="250" spans="3:13" x14ac:dyDescent="0.3">
      <c r="C250" s="99"/>
      <c r="D250" s="99"/>
      <c r="E250" s="99"/>
      <c r="F250" s="99"/>
      <c r="G250" s="99"/>
      <c r="H250" s="99"/>
      <c r="I250" s="99"/>
      <c r="L250" s="99"/>
      <c r="M250" s="99"/>
    </row>
    <row r="251" spans="3:13" x14ac:dyDescent="0.3">
      <c r="C251" s="99"/>
      <c r="D251" s="99"/>
      <c r="E251" s="99"/>
      <c r="F251" s="99"/>
      <c r="G251" s="99"/>
      <c r="H251" s="99"/>
      <c r="I251" s="99"/>
      <c r="L251" s="99"/>
      <c r="M251" s="99"/>
    </row>
    <row r="252" spans="3:13" x14ac:dyDescent="0.3">
      <c r="C252" s="99"/>
      <c r="D252" s="99"/>
      <c r="E252" s="99"/>
      <c r="F252" s="99"/>
      <c r="G252" s="99"/>
      <c r="H252" s="99"/>
      <c r="I252" s="99"/>
      <c r="L252" s="99"/>
      <c r="M252" s="99"/>
    </row>
    <row r="253" spans="3:13" x14ac:dyDescent="0.3">
      <c r="C253" s="99"/>
      <c r="D253" s="99"/>
      <c r="E253" s="99"/>
      <c r="F253" s="99"/>
      <c r="G253" s="99"/>
      <c r="H253" s="99"/>
      <c r="I253" s="99"/>
      <c r="L253" s="99"/>
      <c r="M253" s="99"/>
    </row>
    <row r="254" spans="3:13" x14ac:dyDescent="0.3">
      <c r="C254" s="99"/>
      <c r="D254" s="99"/>
      <c r="E254" s="99"/>
      <c r="F254" s="99"/>
      <c r="G254" s="99"/>
      <c r="H254" s="99"/>
      <c r="I254" s="99"/>
      <c r="L254" s="99"/>
      <c r="M254" s="99"/>
    </row>
    <row r="255" spans="3:13" x14ac:dyDescent="0.3">
      <c r="C255" s="99"/>
      <c r="D255" s="99"/>
      <c r="E255" s="99"/>
      <c r="F255" s="99"/>
      <c r="G255" s="99"/>
      <c r="H255" s="99"/>
      <c r="I255" s="99"/>
      <c r="L255" s="99"/>
      <c r="M255" s="99"/>
    </row>
    <row r="256" spans="3:13" x14ac:dyDescent="0.3">
      <c r="C256" s="99"/>
      <c r="D256" s="99"/>
      <c r="E256" s="99"/>
      <c r="F256" s="99"/>
      <c r="G256" s="99"/>
      <c r="H256" s="99"/>
      <c r="I256" s="99"/>
      <c r="L256" s="99"/>
      <c r="M256" s="99"/>
    </row>
    <row r="257" spans="12:13" x14ac:dyDescent="0.3">
      <c r="L257" s="99"/>
      <c r="M257" s="99"/>
    </row>
  </sheetData>
  <sheetProtection password="C143" sheet="1" objects="1" scenarios="1"/>
  <mergeCells count="20">
    <mergeCell ref="K19:K20"/>
    <mergeCell ref="R7:R10"/>
    <mergeCell ref="K7:K10"/>
    <mergeCell ref="L7:L10"/>
    <mergeCell ref="R13:R23"/>
    <mergeCell ref="K13:K14"/>
    <mergeCell ref="L13:L14"/>
    <mergeCell ref="L19:L20"/>
    <mergeCell ref="B1:D1"/>
    <mergeCell ref="O28:Q28"/>
    <mergeCell ref="B27:G27"/>
    <mergeCell ref="B28:G28"/>
    <mergeCell ref="O27:Q27"/>
    <mergeCell ref="O1:Q1"/>
    <mergeCell ref="H7:H10"/>
    <mergeCell ref="I7:I10"/>
    <mergeCell ref="J7:J10"/>
    <mergeCell ref="H13:H23"/>
    <mergeCell ref="I13:I23"/>
    <mergeCell ref="J13:J23"/>
  </mergeCells>
  <conditionalFormatting sqref="B7:B25 D7:D25">
    <cfRule type="containsBlanks" dxfId="19" priority="44">
      <formula>LEN(TRIM(B7))=0</formula>
    </cfRule>
  </conditionalFormatting>
  <conditionalFormatting sqref="B7:B25">
    <cfRule type="cellIs" dxfId="18" priority="39" operator="greaterThanOrEqual">
      <formula>1</formula>
    </cfRule>
  </conditionalFormatting>
  <conditionalFormatting sqref="Q7:Q25">
    <cfRule type="cellIs" dxfId="17" priority="35" operator="equal">
      <formula>"NEVYHOVUJE"</formula>
    </cfRule>
    <cfRule type="cellIs" dxfId="16" priority="36" operator="equal">
      <formula>"VYHOVUJE"</formula>
    </cfRule>
  </conditionalFormatting>
  <conditionalFormatting sqref="G7">
    <cfRule type="notContainsBlanks" dxfId="15" priority="14">
      <formula>LEN(TRIM(G7))&gt;0</formula>
    </cfRule>
    <cfRule type="containsBlanks" dxfId="14" priority="15">
      <formula>LEN(TRIM(G7))=0</formula>
    </cfRule>
  </conditionalFormatting>
  <conditionalFormatting sqref="G7">
    <cfRule type="notContainsBlanks" dxfId="13" priority="13">
      <formula>LEN(TRIM(G7))&gt;0</formula>
    </cfRule>
  </conditionalFormatting>
  <conditionalFormatting sqref="G7">
    <cfRule type="notContainsBlanks" dxfId="12" priority="12">
      <formula>LEN(TRIM(G7))&gt;0</formula>
    </cfRule>
    <cfRule type="containsBlanks" dxfId="11" priority="16">
      <formula>LEN(TRIM(G7))=0</formula>
    </cfRule>
  </conditionalFormatting>
  <conditionalFormatting sqref="G8:G25">
    <cfRule type="notContainsBlanks" dxfId="10" priority="9">
      <formula>LEN(TRIM(G8))&gt;0</formula>
    </cfRule>
    <cfRule type="containsBlanks" dxfId="9" priority="10">
      <formula>LEN(TRIM(G8))=0</formula>
    </cfRule>
  </conditionalFormatting>
  <conditionalFormatting sqref="G8:G25">
    <cfRule type="notContainsBlanks" dxfId="8" priority="8">
      <formula>LEN(TRIM(G8))&gt;0</formula>
    </cfRule>
  </conditionalFormatting>
  <conditionalFormatting sqref="G8:G25">
    <cfRule type="notContainsBlanks" dxfId="7" priority="7">
      <formula>LEN(TRIM(G8))&gt;0</formula>
    </cfRule>
    <cfRule type="containsBlanks" dxfId="6" priority="11">
      <formula>LEN(TRIM(G8))=0</formula>
    </cfRule>
  </conditionalFormatting>
  <conditionalFormatting sqref="O7">
    <cfRule type="notContainsBlanks" dxfId="5" priority="5">
      <formula>LEN(TRIM(O7))&gt;0</formula>
    </cfRule>
    <cfRule type="containsBlanks" dxfId="4" priority="6">
      <formula>LEN(TRIM(O7))=0</formula>
    </cfRule>
  </conditionalFormatting>
  <conditionalFormatting sqref="O7">
    <cfRule type="notContainsBlanks" dxfId="3" priority="4">
      <formula>LEN(TRIM(O7))&gt;0</formula>
    </cfRule>
  </conditionalFormatting>
  <conditionalFormatting sqref="O8:O25">
    <cfRule type="notContainsBlanks" dxfId="2" priority="2">
      <formula>LEN(TRIM(O8))&gt;0</formula>
    </cfRule>
    <cfRule type="containsBlanks" dxfId="1" priority="3">
      <formula>LEN(TRIM(O8))=0</formula>
    </cfRule>
  </conditionalFormatting>
  <conditionalFormatting sqref="O8:O25">
    <cfRule type="notContainsBlanks" dxfId="0" priority="1">
      <formula>LEN(TRIM(O8))&gt;0</formula>
    </cfRule>
  </conditionalFormatting>
  <dataValidations count="2">
    <dataValidation type="list" showInputMessage="1" showErrorMessage="1" sqref="I7 I11:I13 I24:I25">
      <formula1>"ANO,NE"</formula1>
    </dataValidation>
    <dataValidation type="list" showInputMessage="1" showErrorMessage="1" sqref="E7:E25">
      <formula1>"ks,bal,sada,"</formula1>
    </dataValidation>
  </dataValidations>
  <pageMargins left="0.27559055118110237" right="0.19685039370078741" top="0.15748031496062992" bottom="0.15748031496062992" header="0.15748031496062992" footer="0.15748031496062992"/>
  <pageSetup paperSize="9" scale="1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S7:S25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2020-11-05T11:51:54Z</cp:lastPrinted>
  <dcterms:created xsi:type="dcterms:W3CDTF">2014-03-05T12:43:32Z</dcterms:created>
  <dcterms:modified xsi:type="dcterms:W3CDTF">2020-11-06T15:00:56Z</dcterms:modified>
</cp:coreProperties>
</file>