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AV\043\1 výzva\"/>
    </mc:Choice>
  </mc:AlternateContent>
  <xr:revisionPtr revIDLastSave="0" documentId="13_ncr:1_{65280227-2453-42D6-9192-89F2CA14C782}" xr6:coauthVersionLast="36" xr6:coauthVersionMax="45" xr10:uidLastSave="{00000000-0000-0000-0000-000000000000}"/>
  <bookViews>
    <workbookView xWindow="0" yWindow="0" windowWidth="28800" windowHeight="11025" tabRatio="939" xr2:uid="{00000000-000D-0000-FFFF-FFFF00000000}"/>
  </bookViews>
  <sheets>
    <sheet name="AVT" sheetId="22" r:id="rId1"/>
  </sheets>
  <definedNames>
    <definedName name="_xlnm.Print_Titles" localSheetId="0">AVT!$6:$6</definedName>
    <definedName name="_xlnm.Print_Area" localSheetId="0">AVT!$B$1:$S$35</definedName>
  </definedNames>
  <calcPr calcId="191029"/>
</workbook>
</file>

<file path=xl/calcChain.xml><?xml version="1.0" encoding="utf-8"?>
<calcChain xmlns="http://schemas.openxmlformats.org/spreadsheetml/2006/main">
  <c r="Q23" i="22" l="1"/>
  <c r="R23" i="22" l="1"/>
  <c r="N23" i="22"/>
  <c r="Q31" i="22" l="1"/>
  <c r="R31" i="22"/>
  <c r="N31" i="22"/>
  <c r="Q7" i="22" l="1"/>
  <c r="R7" i="22"/>
  <c r="Q8" i="22"/>
  <c r="R8" i="22"/>
  <c r="Q9" i="22"/>
  <c r="R9" i="22"/>
  <c r="Q10" i="22"/>
  <c r="R10" i="22"/>
  <c r="R11" i="22"/>
  <c r="R12" i="22"/>
  <c r="R13" i="22"/>
  <c r="R14" i="22"/>
  <c r="R15" i="22"/>
  <c r="R16" i="22"/>
  <c r="R17" i="22"/>
  <c r="R18" i="22"/>
  <c r="R19" i="22"/>
  <c r="R20" i="22"/>
  <c r="R21" i="22"/>
  <c r="R22" i="22"/>
  <c r="R24" i="22"/>
  <c r="R25" i="22"/>
  <c r="R26" i="22"/>
  <c r="R27" i="22"/>
  <c r="R28" i="22"/>
  <c r="R29" i="22"/>
  <c r="R30" i="22"/>
  <c r="R32" i="22"/>
  <c r="Q11" i="22"/>
  <c r="Q12" i="22"/>
  <c r="Q13" i="22"/>
  <c r="Q14" i="22"/>
  <c r="Q15" i="22"/>
  <c r="Q16" i="22"/>
  <c r="Q17" i="22"/>
  <c r="Q18" i="22"/>
  <c r="Q19" i="22"/>
  <c r="Q20" i="22"/>
  <c r="Q21" i="22"/>
  <c r="Q22" i="22"/>
  <c r="Q24" i="22"/>
  <c r="Q25" i="22"/>
  <c r="Q26" i="22"/>
  <c r="Q27" i="22"/>
  <c r="Q28" i="22"/>
  <c r="Q29" i="22"/>
  <c r="Q30" i="22"/>
  <c r="Q32" i="22"/>
  <c r="P35" i="22" l="1"/>
  <c r="N22" i="22"/>
  <c r="N7" i="22"/>
  <c r="N8" i="22"/>
  <c r="N9" i="22"/>
  <c r="N10" i="22"/>
  <c r="N11" i="22"/>
  <c r="N12" i="22"/>
  <c r="N13" i="22"/>
  <c r="N14" i="22"/>
  <c r="N15" i="22"/>
  <c r="N16" i="22"/>
  <c r="N17" i="22"/>
  <c r="N18" i="22"/>
  <c r="N19" i="22"/>
  <c r="N20" i="22"/>
  <c r="N21" i="22"/>
  <c r="N24" i="22"/>
  <c r="N25" i="22"/>
  <c r="N26" i="22"/>
  <c r="N27" i="22"/>
  <c r="N28" i="22"/>
  <c r="N29" i="22"/>
  <c r="N30" i="22"/>
  <c r="N32" i="22"/>
  <c r="O35" i="22" l="1"/>
</calcChain>
</file>

<file path=xl/sharedStrings.xml><?xml version="1.0" encoding="utf-8"?>
<sst xmlns="http://schemas.openxmlformats.org/spreadsheetml/2006/main" count="172" uniqueCount="112">
  <si>
    <t>Množství</t>
  </si>
  <si>
    <t>Položka</t>
  </si>
  <si>
    <t>32320000-2 - Televizní a audiovizuální přístroje</t>
  </si>
  <si>
    <t>32321000-9 - Videoprojektory</t>
  </si>
  <si>
    <t>32333200-8 - Videokamery</t>
  </si>
  <si>
    <t>32340000-8 - Mikrofony a reproduktory</t>
  </si>
  <si>
    <t>32341000-5 - Mikrofony</t>
  </si>
  <si>
    <t>32342200-4 - Sluchátka</t>
  </si>
  <si>
    <t>32570000-9 - komunikační zařízení</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</si>
  <si>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</si>
  <si>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</si>
  <si>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</si>
  <si>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</si>
  <si>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</si>
  <si>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</si>
  <si>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</si>
  <si>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</si>
  <si>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</si>
  <si>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</si>
  <si>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</si>
  <si>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Přenosný reproduktor</t>
  </si>
  <si>
    <t>Projektor</t>
  </si>
  <si>
    <t>ks</t>
  </si>
  <si>
    <t>NE</t>
  </si>
  <si>
    <t>AV technika II 043-2020 (AVT-(II.)-043-2020)</t>
  </si>
  <si>
    <t>Priloha_c._1_Kupni_smlouvy_technicka_specifikace_AVT-(II.)-043-2020</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</si>
  <si>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</si>
  <si>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</si>
  <si>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</si>
  <si>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</si>
  <si>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</si>
  <si>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</si>
  <si>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</si>
  <si>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Obchodní podmínky NAD RÁMEC STANDARDNÍCH 
obchodních podmínek</t>
  </si>
  <si>
    <t>Kontaktní osoba 
k převzetí zboží</t>
  </si>
  <si>
    <t>Ing. Tomáš Řeřicha, Ph.D.,
Tel.: 737 488 958,
37763 4534</t>
  </si>
  <si>
    <t xml:space="preserve">Místo dodání </t>
  </si>
  <si>
    <t>Univerzitní 26, 
301 00 Plzeň,
Fakulta elektrotechnická - Katedra materiálů a technologií, 
místnost EK 414</t>
  </si>
  <si>
    <t>Maximální cena za jednotlivé položky 
 v Kč BEZ DPH</t>
  </si>
  <si>
    <t xml:space="preserve">POZNÁMKA </t>
  </si>
  <si>
    <t>CPV - výběr
AUDIOVIZUÁLNÍ TECHNIKA</t>
  </si>
  <si>
    <t>Přenosný reproduktor pro hlasitou konferenční komunikaci.
Funkce potlačení ozvěny.
Nutná kompatibilita s produkty Skype for Business a Cisco.
Interní baterie.
Připojení přes USB nebo konektorem jack.
Součástí balení musí být transportní pouzdro a propojovací kabel USB a jack.</t>
  </si>
  <si>
    <t>Bc. Jitka Vlasáková, 
Tel.: 37763 5303,
602 135 390</t>
  </si>
  <si>
    <t>Sedláčkova 15, 
301 00 Plzeň,
Fakulta filozofická -
Katedra antropologie,
3. patro - místnost SP 307</t>
  </si>
  <si>
    <t>Webkamera</t>
  </si>
  <si>
    <t>Webkamera video rozlišení min. 1280x720, fotografie až 8M, vestavěný mikrofon.
Automatické zaostřování.
Integrovaný mikrofon s potlačením šumu.
Univerzální úchyt.
Konektor USB.
Podporovaný operační systém Windows 10.
Redukce okolních ruchů.</t>
  </si>
  <si>
    <t>Přenosný vizualizér, připojitelný jako kamera přes USB</t>
  </si>
  <si>
    <t>Ing. Kamil Eckhardt, 
Tel.: 37763 3006</t>
  </si>
  <si>
    <t>Univerzitní 22, 
301 00 Plzeň, 
Fakulta ekonomická - Děkanát,
místnost UL 404</t>
  </si>
  <si>
    <t>Konferenční mikrofon a reproduktor</t>
  </si>
  <si>
    <t>Stolní provedení.
Drátové i bezdrátové rozhraní (USB-C, příp. USB-A a Bluetooth), podporuje připojení k PC.
Všesměrový mikrofon.
Zpracování digitálního signálu (DSP).
Včetně baterie.
360 ° snímání hlasu, snímá hlas do okolí min. 3 m.
Potlačení šumu.</t>
  </si>
  <si>
    <t>Outdoor kamera včetně stativu</t>
  </si>
  <si>
    <t>Sluchátka s mikrofonem - USB</t>
  </si>
  <si>
    <t>Stereosluchátka s mikrofonem, náhlavní souprava – oblouk přes hlavu s nastavitelnou délkou.
Rozhraní USB.
Provedení sluchátek - mušle uzavřené nbo náúšníky.
Nastavitelná poloha mikrofonu.
Ovládací panel na kabelu pro ovládání hlasitosti a vypnutí mikrofonu.</t>
  </si>
  <si>
    <t>Rameno s více klouby (možnost natočení kamery horizontálně i vertikálně, tj. použití i pro snímání např. tabule, vyučujícího).
Nativní rozlišení min. 1920 × 1080 px.
Grafické vstupy: HDMI, VGA.
Ostatní vstupy/výstupy: USB.
Min. 10x optický zoom.
Vestavěné LED světlo.</t>
  </si>
  <si>
    <t>Vizualizér</t>
  </si>
  <si>
    <t>Mgr. Jan Topinka,
Tel.: 605 804 421,
37763 1908</t>
  </si>
  <si>
    <t>Univerzitní 22,
301 00 Plzeň,
Fakulta strojní - Odbor celoživotního vzdělávání,
místnost UK 611a</t>
  </si>
  <si>
    <t>30230000-0 - Zařízení související s počítači</t>
  </si>
  <si>
    <t>Rozlišení min. Full HD 1920x1080.
Snímková frekvence minimálně 30 fps.
Optický ZOOM min. 6x.
Automatické ostření.
Připojení přes HDMI, VGA.
Integrovaný mikrofon.
Záznam na SD kartu.
Kompatibilní s Windows a MAC.
Osvětlení LED.</t>
  </si>
  <si>
    <t xml:space="preserve">Hlasový komunikátor do konferenční místnosti </t>
  </si>
  <si>
    <t>Přenosný hlasový komunikátor</t>
  </si>
  <si>
    <t>Headset sluchátek a mikrofonu bezdrátový</t>
  </si>
  <si>
    <t>Bc. Martin Šafránek,
Tel.: 37763 4792</t>
  </si>
  <si>
    <t>Teslova 9, 
301 00 Plzeň,
Nové technologie-výzkumné centrum -
Správa výzkumného centra,
místnost TF 207</t>
  </si>
  <si>
    <t>Handsfree mikrofon a reproduktor pro konferenční hovory.
Handsfree reproduktor s HD zvukem do konferenčních místností. 
Připojení Bluetooth nebo připojení USB, dosah Bluetooh až 30 metrů.
Mikrofony všesměrové snímání, frekvence od 100 Hz do 20000 Hz.
Digitálního zpracování signálu (DSP).
Špičkový HD zvukový výstup.
Plná kompatibilita s MS Skype for Business.
Vstup 3,5 mm jack.</t>
  </si>
  <si>
    <t>Vhodné pro profesionální využití.
Konferenční mikrofon a reproduktor stolní provedení.
Drátové i bezdrátové rozhraní (USB a Bluetooth), podporuje připojení k PC.
Všesměrový mikrofon, frekvence od 150 Hz do 6,5 kHz.
Zpracování digitálního signálu (DSP).</t>
  </si>
  <si>
    <t>Sluchátka - profesionální náhlavní souprava.
Duální konektivita, skvělý zvuk pro hovory i hudbu, min. Bluetooth 3.0,  pasivní potlačení šumu.
Plná kompatibilita s MS Skype for Business.
Výdrž baterie až 10 hodin.
Dosah připojení až 30 metrů.</t>
  </si>
  <si>
    <t>Milan Mašek,
Tel.: 37763 8418</t>
  </si>
  <si>
    <t>Markéta Přibylová,
Tel.: 37763 8001</t>
  </si>
  <si>
    <t>Univerzitní 22, 
301 00 Plzeň,
Fakulta strojní - Katedra průmyslového inženýrství a managementu,
místnost UL 301</t>
  </si>
  <si>
    <t>Univerzitní 22, 
301 00 Plzeň,
Fakulta strojní - Děkanát,
 místnost UK 210</t>
  </si>
  <si>
    <t>Bezdrátový bluetooth mikrofon s přijímačem</t>
  </si>
  <si>
    <t>Klopový, všesměrový.
Dosah signálu min. 50m.
Připojení: 3,5 mm jack.
Ochrana proti větru.
Hmotnost max. 25g.</t>
  </si>
  <si>
    <t>Sluchátka s mikrofonem</t>
  </si>
  <si>
    <t>Náhlavní headset s náušníky.
Délka kabelu min 1,8m.
Mikrofon s potlačením šumu.
USB konektor.
Integrovaný ovladač hlasitosti.</t>
  </si>
  <si>
    <t>Akční kamera</t>
  </si>
  <si>
    <t>Outdoorová akční kamera s rozlišením min. 4K/60fps.
Elektronická stabilizace obrazu.
Dotykový LCD displej.
Záznamové medium: MicroSD.
Funkce digitálního fotoaparátu.
Rozhraní: USB-C, WiFi, Bluetooth.
Li-Ion baterie.
Hmotnost max. 120g.</t>
  </si>
  <si>
    <t>Bluetooth mikrofon s reproduktorem</t>
  </si>
  <si>
    <t>Duální mikrofon</t>
  </si>
  <si>
    <t>Všesměroý duální mikrofon pro připnutí do klopy,  kompatibilní s notebooky, mobilními telefony, foťáky nebo kamerou gopro.
Konektor 3,5 mm.
Délka kabelu min. 5,5 metru.
Ochrana mikrofonu proti větru.
Součástí balení musí být redukce TRS na TRRS 3,5 mm; redukce na Mini USB a transportní pouzdro.</t>
  </si>
  <si>
    <t>PhDr. Petr Simbartl, Ph.D.,
Tel.: 37763 3712,
simbartl@fzs.zcu.cz</t>
  </si>
  <si>
    <t>Husova 11,
301 00 Plzeň,
Fakulta zdravotnických studií - Děkanát,
místnost HJ 206</t>
  </si>
  <si>
    <t>Záruka na zboží min. 24 měsíců.</t>
  </si>
  <si>
    <t>Obchodní název + typ + délka záruky</t>
  </si>
  <si>
    <t>Mikrofon</t>
  </si>
  <si>
    <t>Mikrofon stolní.
Připojení přes USB.
Délka kabelu minimálně 1,5 m.
Princip mikrofonu: kondenzátorový.
Směrová charakteristika: všesměrový.
Frekvenční rozsah: od 50 Hz do 16000 Hz.
Impedance maximálně 32 Ohm.
Plug and Play - bez nutnosti instalace softwaru.
Kompatibilní se systémem Windows 10.
Kompatibilní trojnožku nebo je součástí.
Kompatibilní pop filtr.
Barva se preferuje černá.</t>
  </si>
  <si>
    <t>Webová kamera</t>
  </si>
  <si>
    <t>Připojení USB.
Minimálně obraz v rozlišení Full HD (1080p při 30 fps).
Stereofonní zvuk.
Integrovaný mikrofon s potlačením šumu.
Záznam videa a hlasu.
Automatická korekce osvětlení, skleněný objektiv.
Klip pro připevnění na monitor.</t>
  </si>
  <si>
    <t>Klopový bezdrátový mikrofon</t>
  </si>
  <si>
    <t>Sada bezdrátového mikrofonu a přepínače. 
Bezdrátový dosah až 50 metrů. 
360° snímání zvuku s nejvyšší kvalitou. 
Možnost připojení k fotoaparátu, videorekordéru, smartphonu a dalším zařízením.
Zabudovaný MEMS senzor pro stabilní signál.
Frekvenční rozsah: min. 20 Hz, max. 18 Hz.
Citlivost: -65 dB-SPL.</t>
  </si>
  <si>
    <t>Akční kamra s podporou webcam</t>
  </si>
  <si>
    <t>doc. Ing. Roman Pechánek, Ph.D.,
Tel.: 37763 4465</t>
  </si>
  <si>
    <t>Univerzitní 26, 
301 00 Plzeň,
Fakulta elektrotechnická -
Katedra výkonové elektroniky a strojů 
místnost EU 219</t>
  </si>
  <si>
    <t xml:space="preserve">Webkamera </t>
  </si>
  <si>
    <t>Webkamera video full HD, min. 1920x1080, H.264.
Automatické ostření (autofocus).
Korekce při slabém osvětlení.
Integrované duální všesměrové mikrofony.
Aktivní potlační šumu.
Univerzální stolní klip, skládací mechanismus, přichycení na stativ,.
Konektor USB.
Win 10.</t>
  </si>
  <si>
    <t>Všesměrový mikrofon</t>
  </si>
  <si>
    <t>USB mikrofon pro počítačové aplikace. 
Vhodný pro podcasting, videokonference a telekonference a aplikace pro příležitostné nahrávání.
Mikrofon je vybaven všesměrovým snímacím vzorem, který zajišťuje plné 360° pokrytí.  
Kabel dlouhý min. 1,8 m je zakončen konektorem USB-C a je dodáván s adaptérem USB-C na USB-A.
Kompaktní profil pro snadné připevnění k plochému monitoru nebo jinému povrchu. 
Integrovaná spona umožňuje použití zařízení jako klopového mikrofonu. 
Win 10.</t>
  </si>
  <si>
    <t>Sluchátka s mikrofonem pro PC, oboustranný headset.
Dálkové ovládání hlasitosti na kabelu.
V případě dvou 3,5 mm jack konektorů USB adaptér.
USB plug &amp; play připojení.
Frekvenční rozsah sluchátek min.: 42 Hz - 17 kHz.
Citlivost sluchátek min.: 95 dB. 
Frekvenční rozsah mikrofonu min.: 90 Hz - 15 kHz.
Citlivost mikrofonu min.: -40 dB.</t>
  </si>
  <si>
    <t>Až 4k akční kamera, pokročilá stabilizace až do 4K rozlišení.
Možnost nastavení úhlu záběru a korekce rybího oka. 
Slow Motion, časosběr.
Velký 2 palcový LCD displej. 
170° širokoúhlé záběry. 
Ovládání přes dálkový ovladač a WiFi. 
Až 16 Mpx fotografie.
Propojitelnost s  přes USB kabel - funkce webkamery.
Nalepovací úchyty + samolepky. 
Otevřený držák (stativ). 
Sada úchytů pro připojení obalu a držáku k dalšímu příslušenství. 
Vodotěsný obal (připojitelný k dalšímu příslušenství).
Náhradní dvířka s průduchy (pro lepší nahrávaný zvuk).
Win 10.</t>
  </si>
  <si>
    <t>Headset</t>
  </si>
  <si>
    <t>Sluchátka s mušlemi.
Měniče min. 50mm.
Frekvencní rozsah min.: 20HZ-20KHZ.
Rozhraní: 3,5 mm audio konektory a USB.
Délka kabelů: alespoň 2m.
Citlivost mikrofonu: 42 dB ± 3dB.</t>
  </si>
  <si>
    <t>JUDr. Petra Hrubá Smržová, Ph.D.,
Tel.: 37763 7001, 7564, 7004</t>
  </si>
  <si>
    <t xml:space="preserve">sady Pětatřicátníků 14, 
301 00 Plzeň,
Fakulta právnická - Děkanát,
místnost PC 211 </t>
  </si>
  <si>
    <t>HD Webkamera s mikrofonem</t>
  </si>
  <si>
    <t>Alespoň HD rozlišení.
Integrovaný stereo mikrofon.
USB připojení k počítači.
Ovladače vestavěné v kameře.
Kompatibilní s Windows 10 i Windows 7.
Servis Next Bussiness Day on site od výrobce, záruka min. 3 roky.</t>
  </si>
  <si>
    <t>Záruka na zboží min. 36 měsíců, servis NBD on site.</t>
  </si>
  <si>
    <r>
      <t xml:space="preserve">Minimálně 2K/30fps.
Funkce webkamery (po připojení přes USB funguje jako webkamera) v rozlišení min. Full HD (1080p/60fps).
Stabilizace obrazu.
LCD displej.
Časosběrný režim.
USB-C nebo USB 2.0.
Wifi.
Dálkové ovládání, včetně baterie.
Širokoúhlé záběry (min. 160 stupňů).
Hmotnost do 100g.
</t>
    </r>
    <r>
      <rPr>
        <b/>
        <sz val="11"/>
        <rFont val="Calibri"/>
        <family val="2"/>
        <charset val="238"/>
        <scheme val="minor"/>
      </rPr>
      <t xml:space="preserve">Včetně kompatibilního stavitu typu tripod </t>
    </r>
    <r>
      <rPr>
        <sz val="11"/>
        <rFont val="Calibri"/>
        <family val="2"/>
        <charset val="238"/>
        <scheme val="minor"/>
      </rPr>
      <t>(lze i flexibilní), s nosností min. 1 kg, který umožní nastavení na výšku min. 20 cm.</t>
    </r>
  </si>
  <si>
    <t xml:space="preserve">3LCD, rozlišení min. Full HD 1920 × 1200, 16:10.
Kontrast min. 15000:1, svítivost min. 4200 lumenů.
Konektivita HDMI, VGA, USB.
WiFi, LAN, reproduktory, WiFi s podporou Miracast, bezdrátové připojení (WiFi a MHL).
Softwarové rozdělení plochy.
Zrcadlové zobrazení.
Možnost umístění na strop i na stůl. </t>
  </si>
  <si>
    <t>Multimediální centrum</t>
  </si>
  <si>
    <t>Přenosný handsfree reproduktor kompatibilního provedení pro připojení k počítači nebo jakémukoliv zařízení podporujícímu technologii bluetooth a současně připojení kabelem USB s max. délkou 1m. 
Dosah bluetooth min. 90 m. 
Výdrž baterie min. 15 hodin.
Všesměrný mikrofon pokrývající 360 stupňů. 
Digitální zpracování signálu. 
Jack 3,5 mm vstup. 
Hmotnost max. 305g.
Rozměry do 130 mm.</t>
  </si>
  <si>
    <t>Podpora rozlišení 4K HDR.
64bitová architektura.
Interní paměť min. 64GB.
Konektivita s Bluetooth 5.0, WiFi, LAN, HDMI 2.0.
Kompatibilní s iOS.
Dálkově ovládání.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</si>
</sst>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ck">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style="medium">
        <color indexed="64"/>
      </right>
      <top/>
      <bottom style="thick">
        <color indexed="64"/>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thick">
        <color indexed="64"/>
      </left>
      <right style="medium">
        <color indexed="64"/>
      </right>
      <top/>
      <bottom style="thin">
        <color indexed="64"/>
      </bottom>
      <diagonal/>
    </border>
    <border>
      <left style="medium">
        <color indexed="64"/>
      </left>
      <right/>
      <top/>
      <bottom style="thin">
        <color indexed="64"/>
      </bottom>
      <diagonal/>
    </border>
  </borders>
  <cellStyleXfs count="2">
    <xf numFmtId="0" fontId="0" fillId="0" borderId="0"/>
    <xf numFmtId="0" fontId="2" fillId="0" borderId="0"/>
  </cellStyleXfs>
  <cellXfs count="183">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6" fillId="2" borderId="15"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0" fontId="6" fillId="2" borderId="21" xfId="0" applyNumberFormat="1" applyFont="1" applyFill="1" applyBorder="1" applyAlignment="1" applyProtection="1">
      <alignment horizontal="left" vertical="center" wrapText="1" indent="1"/>
      <protection locked="0"/>
    </xf>
    <xf numFmtId="164" fontId="0" fillId="0" borderId="21"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25" xfId="0" applyNumberFormat="1" applyFont="1" applyFill="1" applyBorder="1" applyAlignment="1" applyProtection="1">
      <alignment horizontal="left" vertical="center" wrapText="1" indent="1"/>
      <protection locked="0"/>
    </xf>
    <xf numFmtId="164" fontId="0" fillId="0" borderId="25"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25"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0" fontId="6" fillId="2" borderId="33" xfId="0" applyNumberFormat="1" applyFont="1" applyFill="1" applyBorder="1" applyAlignment="1" applyProtection="1">
      <alignment horizontal="left" vertical="center" wrapText="1" indent="1"/>
      <protection locked="0"/>
    </xf>
    <xf numFmtId="164" fontId="0" fillId="0" borderId="33" xfId="0" applyNumberFormat="1" applyFill="1" applyBorder="1" applyAlignment="1" applyProtection="1">
      <alignment horizontal="right" vertical="center" indent="1"/>
    </xf>
    <xf numFmtId="164" fontId="0" fillId="4" borderId="34" xfId="0" applyNumberFormat="1" applyFill="1" applyBorder="1" applyAlignment="1" applyProtection="1">
      <alignment horizontal="right" vertical="center" indent="1"/>
    </xf>
    <xf numFmtId="164" fontId="6" fillId="2" borderId="34" xfId="0" applyNumberFormat="1" applyFont="1" applyFill="1" applyBorder="1" applyAlignment="1" applyProtection="1">
      <alignment horizontal="right" vertical="center" wrapText="1" indent="1"/>
      <protection locked="0"/>
    </xf>
    <xf numFmtId="165" fontId="0" fillId="0" borderId="33" xfId="0" applyNumberFormat="1" applyBorder="1" applyAlignment="1" applyProtection="1">
      <alignment horizontal="right" vertical="center" indent="1"/>
    </xf>
    <xf numFmtId="0" fontId="0" fillId="0" borderId="35" xfId="0" applyNumberFormat="1" applyFill="1" applyBorder="1" applyAlignment="1" applyProtection="1">
      <alignment horizontal="center" vertical="center"/>
    </xf>
    <xf numFmtId="164" fontId="0" fillId="0" borderId="15" xfId="0" applyNumberFormat="1" applyFill="1" applyBorder="1" applyAlignment="1" applyProtection="1">
      <alignment horizontal="right" vertical="center" indent="1"/>
    </xf>
    <xf numFmtId="164" fontId="0" fillId="4" borderId="37" xfId="0" applyNumberFormat="1" applyFill="1" applyBorder="1" applyAlignment="1" applyProtection="1">
      <alignment horizontal="right" vertical="center" indent="1"/>
    </xf>
    <xf numFmtId="164" fontId="6" fillId="2" borderId="37"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38" xfId="0" applyNumberForma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6" fillId="2" borderId="16" xfId="0" applyNumberFormat="1" applyFont="1" applyFill="1" applyBorder="1" applyAlignment="1" applyProtection="1">
      <alignment horizontal="left" vertical="center" wrapText="1" indent="1"/>
      <protection locked="0"/>
    </xf>
    <xf numFmtId="164" fontId="0" fillId="4" borderId="40" xfId="0" applyNumberFormat="1" applyFill="1" applyBorder="1" applyAlignment="1" applyProtection="1">
      <alignment horizontal="right" vertical="center" indent="1"/>
    </xf>
    <xf numFmtId="164" fontId="6" fillId="2" borderId="40" xfId="0" applyNumberFormat="1" applyFont="1" applyFill="1" applyBorder="1" applyAlignment="1" applyProtection="1">
      <alignment horizontal="right" vertical="center" wrapText="1" indent="1"/>
      <protection locked="0"/>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24"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horizontal="center" vertical="center" wrapText="1"/>
    </xf>
    <xf numFmtId="3" fontId="0" fillId="4" borderId="25"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7" xfId="0" applyFont="1"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3" fontId="0" fillId="3" borderId="36"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37" xfId="0" applyNumberFormat="1" applyFont="1" applyFill="1" applyBorder="1" applyAlignment="1" applyProtection="1">
      <alignment vertical="center" wrapText="1"/>
    </xf>
    <xf numFmtId="0" fontId="0" fillId="4" borderId="38"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2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3" fontId="0" fillId="3" borderId="39"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4" fillId="4" borderId="40"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3" fontId="0" fillId="3" borderId="32" xfId="0" applyNumberFormat="1" applyFill="1" applyBorder="1" applyAlignment="1" applyProtection="1">
      <alignment horizontal="center" vertical="center" wrapText="1"/>
    </xf>
    <xf numFmtId="0" fontId="0" fillId="4" borderId="33" xfId="0" applyNumberFormat="1" applyFont="1" applyFill="1" applyBorder="1" applyAlignment="1" applyProtection="1">
      <alignment horizontal="center" vertical="center" wrapText="1"/>
    </xf>
    <xf numFmtId="3" fontId="0" fillId="4" borderId="33" xfId="0" applyNumberFormat="1"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34" xfId="0" applyNumberFormat="1" applyFont="1" applyFill="1" applyBorder="1" applyAlignment="1" applyProtection="1">
      <alignment vertical="center" wrapText="1"/>
    </xf>
    <xf numFmtId="0" fontId="0" fillId="4" borderId="33" xfId="0"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33" xfId="0" applyFont="1"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0" fontId="0" fillId="0" borderId="0" xfId="0" applyAlignment="1" applyProtection="1"/>
    <xf numFmtId="0" fontId="0" fillId="0" borderId="17"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4"/>
  <sheetViews>
    <sheetView tabSelected="1" topLeftCell="E1" zoomScaleNormal="100" workbookViewId="0">
      <selection activeCell="I4" sqref="I4"/>
    </sheetView>
  </sheetViews>
  <sheetFormatPr defaultRowHeight="15" x14ac:dyDescent="0.25"/>
  <cols>
    <col min="1" max="1" width="1.42578125" style="97" customWidth="1"/>
    <col min="2" max="2" width="5.7109375" style="97" customWidth="1"/>
    <col min="3" max="3" width="37.85546875" style="171" customWidth="1"/>
    <col min="4" max="4" width="9.7109375" style="181" customWidth="1"/>
    <col min="5" max="5" width="9" style="182" customWidth="1"/>
    <col min="6" max="6" width="110.7109375" style="171" customWidth="1"/>
    <col min="7" max="7" width="29.28515625" style="171" customWidth="1"/>
    <col min="8" max="8" width="23.5703125" style="171" customWidth="1"/>
    <col min="9" max="9" width="16.7109375" style="171" customWidth="1"/>
    <col min="10" max="10" width="21.5703125" style="97" hidden="1" customWidth="1"/>
    <col min="11" max="11" width="29.140625" style="97" customWidth="1"/>
    <col min="12" max="12" width="32.5703125" style="97" customWidth="1"/>
    <col min="13" max="13" width="37" style="171" customWidth="1"/>
    <col min="14" max="14" width="16.85546875" style="171" hidden="1" customWidth="1"/>
    <col min="15" max="15" width="24" style="97" customWidth="1"/>
    <col min="16" max="16" width="24.7109375" style="97" customWidth="1"/>
    <col min="17" max="17" width="22.28515625" style="97" customWidth="1"/>
    <col min="18" max="18" width="19.85546875" style="97" customWidth="1"/>
    <col min="19" max="19" width="11.7109375" style="97" hidden="1" customWidth="1"/>
    <col min="20" max="20" width="37.7109375" style="161" customWidth="1"/>
    <col min="21" max="16384" width="9.140625" style="97"/>
  </cols>
  <sheetData>
    <row r="1" spans="1:20" s="10" customFormat="1" ht="18.75" customHeight="1" x14ac:dyDescent="0.25">
      <c r="B1" s="68" t="s">
        <v>24</v>
      </c>
      <c r="C1" s="68"/>
      <c r="D1" s="68"/>
      <c r="E1" s="8"/>
      <c r="F1" s="9"/>
      <c r="G1" s="9"/>
      <c r="I1" s="11"/>
      <c r="M1" s="9"/>
      <c r="N1" s="9"/>
      <c r="O1" s="74"/>
      <c r="P1" s="73" t="s">
        <v>25</v>
      </c>
      <c r="Q1" s="73"/>
      <c r="R1" s="73"/>
      <c r="S1" s="75"/>
      <c r="T1" s="76"/>
    </row>
    <row r="2" spans="1:20" s="10" customFormat="1" ht="18.75" customHeight="1" x14ac:dyDescent="0.25">
      <c r="B2" s="7"/>
      <c r="C2" s="77"/>
      <c r="D2" s="7"/>
      <c r="E2" s="8"/>
      <c r="F2" s="9"/>
      <c r="G2" s="9"/>
      <c r="I2" s="11"/>
      <c r="M2" s="9"/>
      <c r="N2" s="9"/>
      <c r="O2" s="78"/>
      <c r="P2" s="78"/>
      <c r="R2" s="78"/>
      <c r="S2" s="75"/>
      <c r="T2" s="76"/>
    </row>
    <row r="3" spans="1:20" s="10" customFormat="1" ht="19.899999999999999" customHeight="1" x14ac:dyDescent="0.25">
      <c r="B3" s="79"/>
      <c r="C3" s="80" t="s">
        <v>9</v>
      </c>
      <c r="D3" s="81"/>
      <c r="E3" s="81"/>
      <c r="F3" s="81"/>
      <c r="G3" s="82"/>
      <c r="H3" s="82"/>
      <c r="I3" s="82"/>
      <c r="J3" s="82"/>
      <c r="K3" s="82"/>
      <c r="L3" s="78"/>
      <c r="M3" s="83"/>
      <c r="N3" s="83"/>
      <c r="O3" s="78"/>
      <c r="P3" s="78"/>
      <c r="R3" s="78"/>
      <c r="T3" s="83"/>
    </row>
    <row r="4" spans="1:20" s="10" customFormat="1" ht="19.899999999999999" customHeight="1" thickBot="1" x14ac:dyDescent="0.3">
      <c r="B4" s="84"/>
      <c r="C4" s="85" t="s">
        <v>17</v>
      </c>
      <c r="D4" s="81"/>
      <c r="E4" s="81"/>
      <c r="F4" s="81"/>
      <c r="G4" s="81"/>
      <c r="H4" s="78"/>
      <c r="I4" s="78"/>
      <c r="J4" s="78"/>
      <c r="K4" s="78"/>
      <c r="L4" s="78"/>
      <c r="M4" s="9"/>
      <c r="N4" s="9"/>
      <c r="O4" s="78"/>
      <c r="P4" s="78"/>
      <c r="R4" s="78"/>
      <c r="T4" s="83"/>
    </row>
    <row r="5" spans="1:20" s="10" customFormat="1" ht="34.5" customHeight="1" thickBot="1" x14ac:dyDescent="0.3">
      <c r="B5" s="12"/>
      <c r="C5" s="13"/>
      <c r="D5" s="14"/>
      <c r="E5" s="14"/>
      <c r="F5" s="9"/>
      <c r="G5" s="17" t="s">
        <v>16</v>
      </c>
      <c r="H5" s="9"/>
      <c r="I5" s="9"/>
      <c r="M5" s="9"/>
      <c r="N5" s="15"/>
      <c r="P5" s="17" t="s">
        <v>16</v>
      </c>
      <c r="T5" s="86"/>
    </row>
    <row r="6" spans="1:20" s="10" customFormat="1" ht="91.5" thickTop="1" thickBot="1" x14ac:dyDescent="0.3">
      <c r="B6" s="16" t="s">
        <v>1</v>
      </c>
      <c r="C6" s="29" t="s">
        <v>26</v>
      </c>
      <c r="D6" s="29" t="s">
        <v>0</v>
      </c>
      <c r="E6" s="29" t="s">
        <v>27</v>
      </c>
      <c r="F6" s="29" t="s">
        <v>28</v>
      </c>
      <c r="G6" s="27" t="s">
        <v>84</v>
      </c>
      <c r="H6" s="29" t="s">
        <v>29</v>
      </c>
      <c r="I6" s="29" t="s">
        <v>31</v>
      </c>
      <c r="J6" s="29" t="s">
        <v>32</v>
      </c>
      <c r="K6" s="29" t="s">
        <v>33</v>
      </c>
      <c r="L6" s="67" t="s">
        <v>34</v>
      </c>
      <c r="M6" s="29" t="s">
        <v>36</v>
      </c>
      <c r="N6" s="29" t="s">
        <v>38</v>
      </c>
      <c r="O6" s="29" t="s">
        <v>14</v>
      </c>
      <c r="P6" s="25" t="s">
        <v>12</v>
      </c>
      <c r="Q6" s="67" t="s">
        <v>13</v>
      </c>
      <c r="R6" s="67" t="s">
        <v>10</v>
      </c>
      <c r="S6" s="29" t="s">
        <v>39</v>
      </c>
      <c r="T6" s="29" t="s">
        <v>40</v>
      </c>
    </row>
    <row r="7" spans="1:20" ht="120.6" customHeight="1" thickTop="1" x14ac:dyDescent="0.25">
      <c r="A7" s="87"/>
      <c r="B7" s="88">
        <v>1</v>
      </c>
      <c r="C7" s="89" t="s">
        <v>20</v>
      </c>
      <c r="D7" s="90">
        <v>5</v>
      </c>
      <c r="E7" s="91" t="s">
        <v>22</v>
      </c>
      <c r="F7" s="92" t="s">
        <v>41</v>
      </c>
      <c r="G7" s="31"/>
      <c r="H7" s="93" t="s">
        <v>30</v>
      </c>
      <c r="I7" s="94" t="s">
        <v>23</v>
      </c>
      <c r="J7" s="93"/>
      <c r="K7" s="94"/>
      <c r="L7" s="93" t="s">
        <v>35</v>
      </c>
      <c r="M7" s="93" t="s">
        <v>37</v>
      </c>
      <c r="N7" s="1">
        <f>D7*O7</f>
        <v>22500</v>
      </c>
      <c r="O7" s="19">
        <v>4500</v>
      </c>
      <c r="P7" s="62"/>
      <c r="Q7" s="63">
        <f>D7*P7</f>
        <v>0</v>
      </c>
      <c r="R7" s="22" t="str">
        <f>IF(ISNUMBER(P7), IF(P7&gt;O7,"NEVYHOVUJE","VYHOVUJE")," ")</f>
        <v xml:space="preserve"> </v>
      </c>
      <c r="S7" s="95"/>
      <c r="T7" s="96" t="s">
        <v>8</v>
      </c>
    </row>
    <row r="8" spans="1:20" ht="138" customHeight="1" thickBot="1" x14ac:dyDescent="0.3">
      <c r="B8" s="98">
        <v>2</v>
      </c>
      <c r="C8" s="99" t="s">
        <v>21</v>
      </c>
      <c r="D8" s="100">
        <v>1</v>
      </c>
      <c r="E8" s="101" t="s">
        <v>22</v>
      </c>
      <c r="F8" s="102" t="s">
        <v>108</v>
      </c>
      <c r="G8" s="38"/>
      <c r="H8" s="103"/>
      <c r="I8" s="104"/>
      <c r="J8" s="103"/>
      <c r="K8" s="104"/>
      <c r="L8" s="103"/>
      <c r="M8" s="103"/>
      <c r="N8" s="39">
        <f>D8*O8</f>
        <v>24000</v>
      </c>
      <c r="O8" s="40">
        <v>24000</v>
      </c>
      <c r="P8" s="41"/>
      <c r="Q8" s="42">
        <f>D8*P8</f>
        <v>0</v>
      </c>
      <c r="R8" s="43" t="str">
        <f t="shared" ref="R8:R32" si="0">IF(ISNUMBER(P8), IF(P8&gt;O8,"NEVYHOVUJE","VYHOVUJE")," ")</f>
        <v xml:space="preserve"> </v>
      </c>
      <c r="S8" s="105"/>
      <c r="T8" s="106" t="s">
        <v>3</v>
      </c>
    </row>
    <row r="9" spans="1:20" ht="145.9" customHeight="1" thickBot="1" x14ac:dyDescent="0.3">
      <c r="B9" s="107">
        <v>3</v>
      </c>
      <c r="C9" s="108" t="s">
        <v>44</v>
      </c>
      <c r="D9" s="109">
        <v>3</v>
      </c>
      <c r="E9" s="110" t="s">
        <v>22</v>
      </c>
      <c r="F9" s="111" t="s">
        <v>45</v>
      </c>
      <c r="G9" s="26"/>
      <c r="H9" s="112" t="s">
        <v>30</v>
      </c>
      <c r="I9" s="110" t="s">
        <v>23</v>
      </c>
      <c r="J9" s="113"/>
      <c r="K9" s="110"/>
      <c r="L9" s="113" t="s">
        <v>42</v>
      </c>
      <c r="M9" s="113" t="s">
        <v>43</v>
      </c>
      <c r="N9" s="57">
        <f>D9*O9</f>
        <v>6600</v>
      </c>
      <c r="O9" s="58">
        <v>2200</v>
      </c>
      <c r="P9" s="59"/>
      <c r="Q9" s="60">
        <f>D9*P9</f>
        <v>0</v>
      </c>
      <c r="R9" s="61" t="str">
        <f t="shared" si="0"/>
        <v xml:space="preserve"> </v>
      </c>
      <c r="S9" s="114"/>
      <c r="T9" s="113" t="s">
        <v>4</v>
      </c>
    </row>
    <row r="10" spans="1:20" ht="146.44999999999999" customHeight="1" x14ac:dyDescent="0.25">
      <c r="B10" s="115">
        <v>4</v>
      </c>
      <c r="C10" s="116" t="s">
        <v>49</v>
      </c>
      <c r="D10" s="117">
        <v>13</v>
      </c>
      <c r="E10" s="118" t="s">
        <v>22</v>
      </c>
      <c r="F10" s="119" t="s">
        <v>50</v>
      </c>
      <c r="G10" s="32"/>
      <c r="H10" s="120" t="s">
        <v>30</v>
      </c>
      <c r="I10" s="121" t="s">
        <v>23</v>
      </c>
      <c r="J10" s="120"/>
      <c r="K10" s="121"/>
      <c r="L10" s="120" t="s">
        <v>47</v>
      </c>
      <c r="M10" s="120" t="s">
        <v>48</v>
      </c>
      <c r="N10" s="33">
        <f>D10*O10</f>
        <v>42900</v>
      </c>
      <c r="O10" s="34">
        <v>3300</v>
      </c>
      <c r="P10" s="35"/>
      <c r="Q10" s="36">
        <f>D10*P10</f>
        <v>0</v>
      </c>
      <c r="R10" s="37" t="str">
        <f t="shared" si="0"/>
        <v xml:space="preserve"> </v>
      </c>
      <c r="S10" s="122"/>
      <c r="T10" s="123" t="s">
        <v>5</v>
      </c>
    </row>
    <row r="11" spans="1:20" ht="191.45" customHeight="1" x14ac:dyDescent="0.25">
      <c r="B11" s="124">
        <v>5</v>
      </c>
      <c r="C11" s="125" t="s">
        <v>51</v>
      </c>
      <c r="D11" s="126">
        <v>13</v>
      </c>
      <c r="E11" s="127" t="s">
        <v>22</v>
      </c>
      <c r="F11" s="128" t="s">
        <v>107</v>
      </c>
      <c r="G11" s="18"/>
      <c r="H11" s="129"/>
      <c r="I11" s="130"/>
      <c r="J11" s="129"/>
      <c r="K11" s="130"/>
      <c r="L11" s="129"/>
      <c r="M11" s="129"/>
      <c r="N11" s="2">
        <f>D11*O11</f>
        <v>31850</v>
      </c>
      <c r="O11" s="20">
        <v>2450</v>
      </c>
      <c r="P11" s="21"/>
      <c r="Q11" s="24">
        <f>D11*P11</f>
        <v>0</v>
      </c>
      <c r="R11" s="23" t="str">
        <f t="shared" si="0"/>
        <v xml:space="preserve"> </v>
      </c>
      <c r="S11" s="131"/>
      <c r="T11" s="132" t="s">
        <v>4</v>
      </c>
    </row>
    <row r="12" spans="1:20" ht="102.6" customHeight="1" x14ac:dyDescent="0.25">
      <c r="B12" s="124">
        <v>6</v>
      </c>
      <c r="C12" s="125" t="s">
        <v>52</v>
      </c>
      <c r="D12" s="126">
        <v>5</v>
      </c>
      <c r="E12" s="127" t="s">
        <v>22</v>
      </c>
      <c r="F12" s="128" t="s">
        <v>53</v>
      </c>
      <c r="G12" s="18"/>
      <c r="H12" s="129"/>
      <c r="I12" s="130"/>
      <c r="J12" s="129"/>
      <c r="K12" s="130"/>
      <c r="L12" s="129"/>
      <c r="M12" s="129"/>
      <c r="N12" s="2">
        <f>D12*O12</f>
        <v>4500</v>
      </c>
      <c r="O12" s="20">
        <v>900</v>
      </c>
      <c r="P12" s="21"/>
      <c r="Q12" s="24">
        <f>D12*P12</f>
        <v>0</v>
      </c>
      <c r="R12" s="23" t="str">
        <f t="shared" si="0"/>
        <v xml:space="preserve"> </v>
      </c>
      <c r="S12" s="131"/>
      <c r="T12" s="132" t="s">
        <v>7</v>
      </c>
    </row>
    <row r="13" spans="1:20" ht="121.9" customHeight="1" thickBot="1" x14ac:dyDescent="0.3">
      <c r="B13" s="98">
        <v>7</v>
      </c>
      <c r="C13" s="99" t="s">
        <v>46</v>
      </c>
      <c r="D13" s="100">
        <v>1</v>
      </c>
      <c r="E13" s="101" t="s">
        <v>22</v>
      </c>
      <c r="F13" s="102" t="s">
        <v>54</v>
      </c>
      <c r="G13" s="38"/>
      <c r="H13" s="103"/>
      <c r="I13" s="104"/>
      <c r="J13" s="103"/>
      <c r="K13" s="104"/>
      <c r="L13" s="103"/>
      <c r="M13" s="103"/>
      <c r="N13" s="39">
        <f>D13*O13</f>
        <v>15000</v>
      </c>
      <c r="O13" s="40">
        <v>15000</v>
      </c>
      <c r="P13" s="41"/>
      <c r="Q13" s="42">
        <f>D13*P13</f>
        <v>0</v>
      </c>
      <c r="R13" s="43" t="str">
        <f t="shared" si="0"/>
        <v xml:space="preserve"> </v>
      </c>
      <c r="S13" s="105"/>
      <c r="T13" s="106" t="s">
        <v>3</v>
      </c>
    </row>
    <row r="14" spans="1:20" ht="151.15" customHeight="1" thickBot="1" x14ac:dyDescent="0.3">
      <c r="B14" s="133">
        <v>8</v>
      </c>
      <c r="C14" s="134" t="s">
        <v>55</v>
      </c>
      <c r="D14" s="135">
        <v>1</v>
      </c>
      <c r="E14" s="136" t="s">
        <v>22</v>
      </c>
      <c r="F14" s="137" t="s">
        <v>59</v>
      </c>
      <c r="G14" s="44"/>
      <c r="H14" s="138" t="s">
        <v>30</v>
      </c>
      <c r="I14" s="136" t="s">
        <v>23</v>
      </c>
      <c r="J14" s="139"/>
      <c r="K14" s="136"/>
      <c r="L14" s="139" t="s">
        <v>56</v>
      </c>
      <c r="M14" s="139" t="s">
        <v>57</v>
      </c>
      <c r="N14" s="45">
        <f>D14*O14</f>
        <v>16000</v>
      </c>
      <c r="O14" s="46">
        <v>16000</v>
      </c>
      <c r="P14" s="47"/>
      <c r="Q14" s="48">
        <f>D14*P14</f>
        <v>0</v>
      </c>
      <c r="R14" s="49" t="str">
        <f t="shared" si="0"/>
        <v xml:space="preserve"> </v>
      </c>
      <c r="S14" s="140"/>
      <c r="T14" s="139" t="s">
        <v>58</v>
      </c>
    </row>
    <row r="15" spans="1:20" ht="148.15" customHeight="1" x14ac:dyDescent="0.25">
      <c r="B15" s="115">
        <v>9</v>
      </c>
      <c r="C15" s="116" t="s">
        <v>60</v>
      </c>
      <c r="D15" s="117">
        <v>2</v>
      </c>
      <c r="E15" s="118" t="s">
        <v>22</v>
      </c>
      <c r="F15" s="119" t="s">
        <v>65</v>
      </c>
      <c r="G15" s="32"/>
      <c r="H15" s="120" t="s">
        <v>30</v>
      </c>
      <c r="I15" s="121" t="s">
        <v>23</v>
      </c>
      <c r="J15" s="120"/>
      <c r="K15" s="121"/>
      <c r="L15" s="120" t="s">
        <v>63</v>
      </c>
      <c r="M15" s="120" t="s">
        <v>64</v>
      </c>
      <c r="N15" s="33">
        <f>D15*O15</f>
        <v>21000</v>
      </c>
      <c r="O15" s="34">
        <v>10500</v>
      </c>
      <c r="P15" s="35"/>
      <c r="Q15" s="36">
        <f>D15*P15</f>
        <v>0</v>
      </c>
      <c r="R15" s="37" t="str">
        <f t="shared" si="0"/>
        <v xml:space="preserve"> </v>
      </c>
      <c r="S15" s="122"/>
      <c r="T15" s="123" t="s">
        <v>8</v>
      </c>
    </row>
    <row r="16" spans="1:20" ht="123" customHeight="1" x14ac:dyDescent="0.25">
      <c r="B16" s="124">
        <v>10</v>
      </c>
      <c r="C16" s="125" t="s">
        <v>61</v>
      </c>
      <c r="D16" s="126">
        <v>7</v>
      </c>
      <c r="E16" s="127" t="s">
        <v>22</v>
      </c>
      <c r="F16" s="128" t="s">
        <v>66</v>
      </c>
      <c r="G16" s="18"/>
      <c r="H16" s="129"/>
      <c r="I16" s="130"/>
      <c r="J16" s="129"/>
      <c r="K16" s="130"/>
      <c r="L16" s="129"/>
      <c r="M16" s="129"/>
      <c r="N16" s="2">
        <f>D16*O16</f>
        <v>24500</v>
      </c>
      <c r="O16" s="20">
        <v>3500</v>
      </c>
      <c r="P16" s="21"/>
      <c r="Q16" s="24">
        <f>D16*P16</f>
        <v>0</v>
      </c>
      <c r="R16" s="23" t="str">
        <f t="shared" si="0"/>
        <v xml:space="preserve"> </v>
      </c>
      <c r="S16" s="131"/>
      <c r="T16" s="132" t="s">
        <v>8</v>
      </c>
    </row>
    <row r="17" spans="2:20" ht="97.15" customHeight="1" thickBot="1" x14ac:dyDescent="0.3">
      <c r="B17" s="98">
        <v>11</v>
      </c>
      <c r="C17" s="99" t="s">
        <v>62</v>
      </c>
      <c r="D17" s="100">
        <v>3</v>
      </c>
      <c r="E17" s="101" t="s">
        <v>22</v>
      </c>
      <c r="F17" s="102" t="s">
        <v>67</v>
      </c>
      <c r="G17" s="38"/>
      <c r="H17" s="103"/>
      <c r="I17" s="104"/>
      <c r="J17" s="103"/>
      <c r="K17" s="104"/>
      <c r="L17" s="103"/>
      <c r="M17" s="103"/>
      <c r="N17" s="39">
        <f>D17*O17</f>
        <v>10500</v>
      </c>
      <c r="O17" s="40">
        <v>3500</v>
      </c>
      <c r="P17" s="41"/>
      <c r="Q17" s="42">
        <f>D17*P17</f>
        <v>0</v>
      </c>
      <c r="R17" s="43" t="str">
        <f t="shared" si="0"/>
        <v xml:space="preserve"> </v>
      </c>
      <c r="S17" s="105"/>
      <c r="T17" s="106" t="s">
        <v>7</v>
      </c>
    </row>
    <row r="18" spans="2:20" ht="90" customHeight="1" x14ac:dyDescent="0.25">
      <c r="B18" s="115">
        <v>12</v>
      </c>
      <c r="C18" s="116" t="s">
        <v>72</v>
      </c>
      <c r="D18" s="117">
        <v>2</v>
      </c>
      <c r="E18" s="118" t="s">
        <v>22</v>
      </c>
      <c r="F18" s="119" t="s">
        <v>73</v>
      </c>
      <c r="G18" s="32"/>
      <c r="H18" s="120" t="s">
        <v>30</v>
      </c>
      <c r="I18" s="121" t="s">
        <v>23</v>
      </c>
      <c r="J18" s="120"/>
      <c r="K18" s="121"/>
      <c r="L18" s="120" t="s">
        <v>68</v>
      </c>
      <c r="M18" s="120" t="s">
        <v>70</v>
      </c>
      <c r="N18" s="33">
        <f>D18*O18</f>
        <v>4100</v>
      </c>
      <c r="O18" s="34">
        <v>2050</v>
      </c>
      <c r="P18" s="35"/>
      <c r="Q18" s="36">
        <f>D18*P18</f>
        <v>0</v>
      </c>
      <c r="R18" s="37" t="str">
        <f t="shared" si="0"/>
        <v xml:space="preserve"> </v>
      </c>
      <c r="S18" s="122"/>
      <c r="T18" s="123" t="s">
        <v>6</v>
      </c>
    </row>
    <row r="19" spans="2:20" ht="85.9" customHeight="1" x14ac:dyDescent="0.25">
      <c r="B19" s="124">
        <v>13</v>
      </c>
      <c r="C19" s="125" t="s">
        <v>74</v>
      </c>
      <c r="D19" s="126">
        <v>10</v>
      </c>
      <c r="E19" s="127" t="s">
        <v>22</v>
      </c>
      <c r="F19" s="128" t="s">
        <v>75</v>
      </c>
      <c r="G19" s="18"/>
      <c r="H19" s="129"/>
      <c r="I19" s="130"/>
      <c r="J19" s="129"/>
      <c r="K19" s="130"/>
      <c r="L19" s="129"/>
      <c r="M19" s="129"/>
      <c r="N19" s="2">
        <f>D19*O19</f>
        <v>6500</v>
      </c>
      <c r="O19" s="20">
        <v>650</v>
      </c>
      <c r="P19" s="21"/>
      <c r="Q19" s="24">
        <f>D19*P19</f>
        <v>0</v>
      </c>
      <c r="R19" s="23" t="str">
        <f t="shared" si="0"/>
        <v xml:space="preserve"> </v>
      </c>
      <c r="S19" s="131"/>
      <c r="T19" s="132" t="s">
        <v>7</v>
      </c>
    </row>
    <row r="20" spans="2:20" ht="142.15" customHeight="1" x14ac:dyDescent="0.25">
      <c r="B20" s="124">
        <v>14</v>
      </c>
      <c r="C20" s="125" t="s">
        <v>76</v>
      </c>
      <c r="D20" s="126">
        <v>1</v>
      </c>
      <c r="E20" s="127" t="s">
        <v>22</v>
      </c>
      <c r="F20" s="128" t="s">
        <v>77</v>
      </c>
      <c r="G20" s="18"/>
      <c r="H20" s="129"/>
      <c r="I20" s="130"/>
      <c r="J20" s="129"/>
      <c r="K20" s="130"/>
      <c r="L20" s="141"/>
      <c r="M20" s="141"/>
      <c r="N20" s="2">
        <f>D20*O20</f>
        <v>6200</v>
      </c>
      <c r="O20" s="20">
        <v>6200</v>
      </c>
      <c r="P20" s="21"/>
      <c r="Q20" s="24">
        <f>D20*P20</f>
        <v>0</v>
      </c>
      <c r="R20" s="23" t="str">
        <f t="shared" si="0"/>
        <v xml:space="preserve"> </v>
      </c>
      <c r="S20" s="131"/>
      <c r="T20" s="132" t="s">
        <v>4</v>
      </c>
    </row>
    <row r="21" spans="2:20" ht="165.6" customHeight="1" x14ac:dyDescent="0.25">
      <c r="B21" s="124">
        <v>15</v>
      </c>
      <c r="C21" s="125" t="s">
        <v>78</v>
      </c>
      <c r="D21" s="126">
        <v>1</v>
      </c>
      <c r="E21" s="127" t="s">
        <v>22</v>
      </c>
      <c r="F21" s="128" t="s">
        <v>110</v>
      </c>
      <c r="G21" s="18"/>
      <c r="H21" s="129"/>
      <c r="I21" s="130"/>
      <c r="J21" s="129"/>
      <c r="K21" s="130"/>
      <c r="L21" s="142" t="s">
        <v>69</v>
      </c>
      <c r="M21" s="142" t="s">
        <v>71</v>
      </c>
      <c r="N21" s="2">
        <f>D21*O21</f>
        <v>2900</v>
      </c>
      <c r="O21" s="20">
        <v>2900</v>
      </c>
      <c r="P21" s="21"/>
      <c r="Q21" s="24">
        <f>D21*P21</f>
        <v>0</v>
      </c>
      <c r="R21" s="23" t="str">
        <f t="shared" si="0"/>
        <v xml:space="preserve"> </v>
      </c>
      <c r="S21" s="131"/>
      <c r="T21" s="142" t="s">
        <v>6</v>
      </c>
    </row>
    <row r="22" spans="2:20" ht="100.9" customHeight="1" x14ac:dyDescent="0.25">
      <c r="B22" s="124">
        <v>16</v>
      </c>
      <c r="C22" s="125" t="s">
        <v>79</v>
      </c>
      <c r="D22" s="126">
        <v>1</v>
      </c>
      <c r="E22" s="127" t="s">
        <v>22</v>
      </c>
      <c r="F22" s="128" t="s">
        <v>80</v>
      </c>
      <c r="G22" s="18"/>
      <c r="H22" s="129"/>
      <c r="I22" s="130"/>
      <c r="J22" s="129"/>
      <c r="K22" s="130"/>
      <c r="L22" s="129"/>
      <c r="M22" s="129"/>
      <c r="N22" s="2">
        <f>D22*O22</f>
        <v>1100</v>
      </c>
      <c r="O22" s="20">
        <v>1100</v>
      </c>
      <c r="P22" s="21"/>
      <c r="Q22" s="24">
        <f>D22*P22</f>
        <v>0</v>
      </c>
      <c r="R22" s="23" t="str">
        <f t="shared" si="0"/>
        <v xml:space="preserve"> </v>
      </c>
      <c r="S22" s="131"/>
      <c r="T22" s="141"/>
    </row>
    <row r="23" spans="2:20" ht="111" customHeight="1" thickBot="1" x14ac:dyDescent="0.3">
      <c r="B23" s="143">
        <v>17</v>
      </c>
      <c r="C23" s="144" t="s">
        <v>109</v>
      </c>
      <c r="D23" s="145">
        <v>1</v>
      </c>
      <c r="E23" s="146" t="s">
        <v>22</v>
      </c>
      <c r="F23" s="147" t="s">
        <v>111</v>
      </c>
      <c r="G23" s="64"/>
      <c r="H23" s="103"/>
      <c r="I23" s="104"/>
      <c r="J23" s="103"/>
      <c r="K23" s="104"/>
      <c r="L23" s="103"/>
      <c r="M23" s="103"/>
      <c r="N23" s="2">
        <f>D23*O23</f>
        <v>4650</v>
      </c>
      <c r="O23" s="65">
        <v>4650</v>
      </c>
      <c r="P23" s="66"/>
      <c r="Q23" s="24">
        <f>D23*P23</f>
        <v>0</v>
      </c>
      <c r="R23" s="23" t="str">
        <f t="shared" ref="R23" si="1">IF(ISNUMBER(P23), IF(P23&gt;O23,"NEVYHOVUJE","VYHOVUJE")," ")</f>
        <v xml:space="preserve"> </v>
      </c>
      <c r="S23" s="105"/>
      <c r="T23" s="148" t="s">
        <v>2</v>
      </c>
    </row>
    <row r="24" spans="2:20" ht="208.9" customHeight="1" x14ac:dyDescent="0.25">
      <c r="B24" s="115">
        <v>18</v>
      </c>
      <c r="C24" s="116" t="s">
        <v>85</v>
      </c>
      <c r="D24" s="117">
        <v>10</v>
      </c>
      <c r="E24" s="118" t="s">
        <v>22</v>
      </c>
      <c r="F24" s="119" t="s">
        <v>86</v>
      </c>
      <c r="G24" s="32"/>
      <c r="H24" s="120" t="s">
        <v>30</v>
      </c>
      <c r="I24" s="121" t="s">
        <v>23</v>
      </c>
      <c r="J24" s="120"/>
      <c r="K24" s="121" t="s">
        <v>83</v>
      </c>
      <c r="L24" s="120" t="s">
        <v>81</v>
      </c>
      <c r="M24" s="120" t="s">
        <v>82</v>
      </c>
      <c r="N24" s="33">
        <f>D24*O24</f>
        <v>10000</v>
      </c>
      <c r="O24" s="34">
        <v>1000</v>
      </c>
      <c r="P24" s="35"/>
      <c r="Q24" s="36">
        <f>D24*P24</f>
        <v>0</v>
      </c>
      <c r="R24" s="37" t="str">
        <f t="shared" si="0"/>
        <v xml:space="preserve"> </v>
      </c>
      <c r="S24" s="122"/>
      <c r="T24" s="123" t="s">
        <v>6</v>
      </c>
    </row>
    <row r="25" spans="2:20" ht="119.45" customHeight="1" x14ac:dyDescent="0.25">
      <c r="B25" s="124">
        <v>19</v>
      </c>
      <c r="C25" s="125" t="s">
        <v>87</v>
      </c>
      <c r="D25" s="126">
        <v>30</v>
      </c>
      <c r="E25" s="127" t="s">
        <v>22</v>
      </c>
      <c r="F25" s="128" t="s">
        <v>88</v>
      </c>
      <c r="G25" s="18"/>
      <c r="H25" s="129"/>
      <c r="I25" s="130"/>
      <c r="J25" s="129"/>
      <c r="K25" s="130"/>
      <c r="L25" s="129"/>
      <c r="M25" s="129"/>
      <c r="N25" s="2">
        <f>D25*O25</f>
        <v>105000</v>
      </c>
      <c r="O25" s="20">
        <v>3500</v>
      </c>
      <c r="P25" s="21"/>
      <c r="Q25" s="24">
        <f>D25*P25</f>
        <v>0</v>
      </c>
      <c r="R25" s="23" t="str">
        <f t="shared" si="0"/>
        <v xml:space="preserve"> </v>
      </c>
      <c r="S25" s="131"/>
      <c r="T25" s="132" t="s">
        <v>4</v>
      </c>
    </row>
    <row r="26" spans="2:20" ht="138.6" customHeight="1" thickBot="1" x14ac:dyDescent="0.3">
      <c r="B26" s="98">
        <v>20</v>
      </c>
      <c r="C26" s="99" t="s">
        <v>89</v>
      </c>
      <c r="D26" s="100">
        <v>1</v>
      </c>
      <c r="E26" s="101" t="s">
        <v>22</v>
      </c>
      <c r="F26" s="102" t="s">
        <v>90</v>
      </c>
      <c r="G26" s="38"/>
      <c r="H26" s="103"/>
      <c r="I26" s="104"/>
      <c r="J26" s="103"/>
      <c r="K26" s="104"/>
      <c r="L26" s="103"/>
      <c r="M26" s="103"/>
      <c r="N26" s="39">
        <f>D26*O26</f>
        <v>2800</v>
      </c>
      <c r="O26" s="40">
        <v>2800</v>
      </c>
      <c r="P26" s="41"/>
      <c r="Q26" s="42">
        <f>D26*P26</f>
        <v>0</v>
      </c>
      <c r="R26" s="43" t="str">
        <f t="shared" si="0"/>
        <v xml:space="preserve"> </v>
      </c>
      <c r="S26" s="105"/>
      <c r="T26" s="106" t="s">
        <v>6</v>
      </c>
    </row>
    <row r="27" spans="2:20" ht="139.15" customHeight="1" x14ac:dyDescent="0.25">
      <c r="B27" s="115">
        <v>21</v>
      </c>
      <c r="C27" s="116" t="s">
        <v>74</v>
      </c>
      <c r="D27" s="117">
        <v>50</v>
      </c>
      <c r="E27" s="118" t="s">
        <v>22</v>
      </c>
      <c r="F27" s="119" t="s">
        <v>98</v>
      </c>
      <c r="G27" s="32"/>
      <c r="H27" s="120" t="s">
        <v>30</v>
      </c>
      <c r="I27" s="121" t="s">
        <v>23</v>
      </c>
      <c r="J27" s="120"/>
      <c r="K27" s="121"/>
      <c r="L27" s="120" t="s">
        <v>92</v>
      </c>
      <c r="M27" s="120" t="s">
        <v>93</v>
      </c>
      <c r="N27" s="33">
        <f>D27*O27</f>
        <v>37500</v>
      </c>
      <c r="O27" s="34">
        <v>750</v>
      </c>
      <c r="P27" s="35"/>
      <c r="Q27" s="36">
        <f>D27*P27</f>
        <v>0</v>
      </c>
      <c r="R27" s="37" t="str">
        <f t="shared" si="0"/>
        <v xml:space="preserve"> </v>
      </c>
      <c r="S27" s="122"/>
      <c r="T27" s="123" t="s">
        <v>7</v>
      </c>
    </row>
    <row r="28" spans="2:20" ht="137.44999999999999" customHeight="1" x14ac:dyDescent="0.25">
      <c r="B28" s="124">
        <v>22</v>
      </c>
      <c r="C28" s="125" t="s">
        <v>94</v>
      </c>
      <c r="D28" s="126">
        <v>40</v>
      </c>
      <c r="E28" s="127" t="s">
        <v>22</v>
      </c>
      <c r="F28" s="128" t="s">
        <v>95</v>
      </c>
      <c r="G28" s="18"/>
      <c r="H28" s="129"/>
      <c r="I28" s="130"/>
      <c r="J28" s="129"/>
      <c r="K28" s="130"/>
      <c r="L28" s="129"/>
      <c r="M28" s="129"/>
      <c r="N28" s="2">
        <f>D28*O28</f>
        <v>80000</v>
      </c>
      <c r="O28" s="20">
        <v>2000</v>
      </c>
      <c r="P28" s="21"/>
      <c r="Q28" s="24">
        <f>D28*P28</f>
        <v>0</v>
      </c>
      <c r="R28" s="23" t="str">
        <f t="shared" si="0"/>
        <v xml:space="preserve"> </v>
      </c>
      <c r="S28" s="131"/>
      <c r="T28" s="132" t="s">
        <v>4</v>
      </c>
    </row>
    <row r="29" spans="2:20" ht="124.9" customHeight="1" x14ac:dyDescent="0.25">
      <c r="B29" s="124">
        <v>23</v>
      </c>
      <c r="C29" s="125" t="s">
        <v>96</v>
      </c>
      <c r="D29" s="126">
        <v>5</v>
      </c>
      <c r="E29" s="127" t="s">
        <v>22</v>
      </c>
      <c r="F29" s="128" t="s">
        <v>97</v>
      </c>
      <c r="G29" s="18"/>
      <c r="H29" s="129"/>
      <c r="I29" s="130"/>
      <c r="J29" s="129"/>
      <c r="K29" s="130"/>
      <c r="L29" s="129"/>
      <c r="M29" s="129"/>
      <c r="N29" s="2">
        <f>D29*O29</f>
        <v>2250</v>
      </c>
      <c r="O29" s="20">
        <v>450</v>
      </c>
      <c r="P29" s="21"/>
      <c r="Q29" s="24">
        <f>D29*P29</f>
        <v>0</v>
      </c>
      <c r="R29" s="23" t="str">
        <f t="shared" si="0"/>
        <v xml:space="preserve"> </v>
      </c>
      <c r="S29" s="131"/>
      <c r="T29" s="132" t="s">
        <v>6</v>
      </c>
    </row>
    <row r="30" spans="2:20" ht="231.6" customHeight="1" thickBot="1" x14ac:dyDescent="0.3">
      <c r="B30" s="98">
        <v>24</v>
      </c>
      <c r="C30" s="99" t="s">
        <v>91</v>
      </c>
      <c r="D30" s="100">
        <v>8</v>
      </c>
      <c r="E30" s="101" t="s">
        <v>22</v>
      </c>
      <c r="F30" s="102" t="s">
        <v>99</v>
      </c>
      <c r="G30" s="38"/>
      <c r="H30" s="103"/>
      <c r="I30" s="104"/>
      <c r="J30" s="103"/>
      <c r="K30" s="104"/>
      <c r="L30" s="103"/>
      <c r="M30" s="103"/>
      <c r="N30" s="39">
        <f>D30*O30</f>
        <v>14400</v>
      </c>
      <c r="O30" s="40">
        <v>1800</v>
      </c>
      <c r="P30" s="41"/>
      <c r="Q30" s="42">
        <f>D30*P30</f>
        <v>0</v>
      </c>
      <c r="R30" s="43" t="str">
        <f t="shared" si="0"/>
        <v xml:space="preserve"> </v>
      </c>
      <c r="S30" s="105"/>
      <c r="T30" s="106" t="s">
        <v>4</v>
      </c>
    </row>
    <row r="31" spans="2:20" ht="114.6" customHeight="1" x14ac:dyDescent="0.25">
      <c r="B31" s="115">
        <v>25</v>
      </c>
      <c r="C31" s="116" t="s">
        <v>104</v>
      </c>
      <c r="D31" s="117">
        <v>11</v>
      </c>
      <c r="E31" s="118" t="s">
        <v>22</v>
      </c>
      <c r="F31" s="149" t="s">
        <v>105</v>
      </c>
      <c r="G31" s="50"/>
      <c r="H31" s="120" t="s">
        <v>30</v>
      </c>
      <c r="I31" s="121" t="s">
        <v>23</v>
      </c>
      <c r="J31" s="120"/>
      <c r="K31" s="118" t="s">
        <v>106</v>
      </c>
      <c r="L31" s="120" t="s">
        <v>102</v>
      </c>
      <c r="M31" s="120" t="s">
        <v>103</v>
      </c>
      <c r="N31" s="33">
        <f>D31*O31</f>
        <v>13200</v>
      </c>
      <c r="O31" s="34">
        <v>1200</v>
      </c>
      <c r="P31" s="35"/>
      <c r="Q31" s="36">
        <f>D31*P31</f>
        <v>0</v>
      </c>
      <c r="R31" s="37" t="str">
        <f t="shared" ref="R31" si="2">IF(ISNUMBER(P31), IF(P31&gt;O31,"NEVYHOVUJE","VYHOVUJE")," ")</f>
        <v xml:space="preserve"> </v>
      </c>
      <c r="S31" s="122"/>
      <c r="T31" s="123" t="s">
        <v>4</v>
      </c>
    </row>
    <row r="32" spans="2:20" ht="107.25" customHeight="1" thickBot="1" x14ac:dyDescent="0.3">
      <c r="B32" s="150">
        <v>26</v>
      </c>
      <c r="C32" s="151" t="s">
        <v>100</v>
      </c>
      <c r="D32" s="152">
        <v>11</v>
      </c>
      <c r="E32" s="153" t="s">
        <v>22</v>
      </c>
      <c r="F32" s="154" t="s">
        <v>101</v>
      </c>
      <c r="G32" s="51"/>
      <c r="H32" s="155"/>
      <c r="I32" s="156"/>
      <c r="J32" s="155"/>
      <c r="K32" s="153"/>
      <c r="L32" s="155"/>
      <c r="M32" s="155"/>
      <c r="N32" s="52">
        <f>D32*O32</f>
        <v>5500</v>
      </c>
      <c r="O32" s="53">
        <v>500</v>
      </c>
      <c r="P32" s="54"/>
      <c r="Q32" s="55">
        <f>D32*P32</f>
        <v>0</v>
      </c>
      <c r="R32" s="56" t="str">
        <f t="shared" si="0"/>
        <v xml:space="preserve"> </v>
      </c>
      <c r="S32" s="157"/>
      <c r="T32" s="158" t="s">
        <v>7</v>
      </c>
    </row>
    <row r="33" spans="1:20" ht="13.5" customHeight="1" thickTop="1" thickBot="1" x14ac:dyDescent="0.3">
      <c r="A33" s="159"/>
      <c r="B33" s="159"/>
      <c r="C33" s="159"/>
      <c r="D33" s="159"/>
      <c r="E33" s="159"/>
      <c r="F33" s="159"/>
      <c r="G33" s="159"/>
      <c r="H33" s="159"/>
      <c r="I33" s="159"/>
      <c r="J33" s="159"/>
      <c r="K33" s="159"/>
      <c r="L33" s="159"/>
      <c r="M33" s="159"/>
      <c r="N33" s="159"/>
      <c r="O33" s="159"/>
      <c r="P33" s="159"/>
      <c r="Q33" s="160"/>
      <c r="R33" s="159"/>
      <c r="S33" s="159"/>
    </row>
    <row r="34" spans="1:20" ht="60.75" customHeight="1" thickTop="1" thickBot="1" x14ac:dyDescent="0.3">
      <c r="A34" s="162"/>
      <c r="B34" s="70" t="s">
        <v>18</v>
      </c>
      <c r="C34" s="71"/>
      <c r="D34" s="71"/>
      <c r="E34" s="71"/>
      <c r="F34" s="71"/>
      <c r="G34" s="71"/>
      <c r="H34" s="5"/>
      <c r="I34" s="5"/>
      <c r="J34" s="5"/>
      <c r="K34" s="163"/>
      <c r="L34" s="164"/>
      <c r="M34" s="164"/>
      <c r="N34" s="3"/>
      <c r="O34" s="30" t="s">
        <v>11</v>
      </c>
      <c r="P34" s="72" t="s">
        <v>15</v>
      </c>
      <c r="Q34" s="165"/>
      <c r="R34" s="166"/>
      <c r="S34" s="167"/>
      <c r="T34" s="168"/>
    </row>
    <row r="35" spans="1:20" ht="33" customHeight="1" thickTop="1" thickBot="1" x14ac:dyDescent="0.3">
      <c r="A35" s="162"/>
      <c r="B35" s="169" t="s">
        <v>19</v>
      </c>
      <c r="C35" s="169"/>
      <c r="D35" s="169"/>
      <c r="E35" s="169"/>
      <c r="F35" s="169"/>
      <c r="G35" s="169"/>
      <c r="H35" s="170"/>
      <c r="K35" s="6"/>
      <c r="L35" s="6"/>
      <c r="M35" s="6"/>
      <c r="N35" s="4"/>
      <c r="O35" s="28">
        <f>SUM(N7:N32)</f>
        <v>515450</v>
      </c>
      <c r="P35" s="69">
        <f>SUM(Q7:Q32)</f>
        <v>0</v>
      </c>
      <c r="Q35" s="172"/>
      <c r="R35" s="173"/>
      <c r="S35" s="174"/>
      <c r="T35" s="175"/>
    </row>
    <row r="36" spans="1:20" ht="14.25" customHeight="1" thickTop="1" x14ac:dyDescent="0.25">
      <c r="A36" s="162"/>
      <c r="B36" s="174"/>
      <c r="C36" s="176"/>
      <c r="D36" s="177"/>
      <c r="E36" s="178"/>
      <c r="F36" s="176"/>
      <c r="G36" s="176"/>
      <c r="H36" s="176"/>
      <c r="I36" s="176"/>
      <c r="J36" s="174"/>
      <c r="K36" s="174"/>
      <c r="L36" s="174"/>
      <c r="M36" s="176"/>
      <c r="N36" s="176"/>
      <c r="O36" s="174"/>
      <c r="P36" s="174"/>
      <c r="Q36" s="174"/>
      <c r="R36" s="174"/>
      <c r="S36" s="174"/>
      <c r="T36" s="175"/>
    </row>
    <row r="37" spans="1:20" ht="14.25" customHeight="1" x14ac:dyDescent="0.25">
      <c r="A37" s="162"/>
      <c r="B37" s="174"/>
      <c r="C37" s="176"/>
      <c r="D37" s="177"/>
      <c r="E37" s="178"/>
      <c r="F37" s="176"/>
      <c r="G37" s="176"/>
      <c r="H37" s="176"/>
      <c r="I37" s="176"/>
      <c r="J37" s="174"/>
      <c r="K37" s="174"/>
      <c r="L37" s="174"/>
      <c r="M37" s="176"/>
      <c r="N37" s="176"/>
      <c r="O37" s="174"/>
      <c r="P37" s="174"/>
      <c r="Q37" s="174"/>
      <c r="R37" s="174"/>
      <c r="S37" s="174"/>
      <c r="T37" s="175"/>
    </row>
    <row r="38" spans="1:20" ht="14.25" customHeight="1" x14ac:dyDescent="0.25">
      <c r="A38" s="162"/>
      <c r="B38" s="174"/>
      <c r="C38" s="176"/>
      <c r="D38" s="177"/>
      <c r="E38" s="178"/>
      <c r="F38" s="176"/>
      <c r="G38" s="176"/>
      <c r="H38" s="176"/>
      <c r="I38" s="176"/>
      <c r="J38" s="174"/>
      <c r="K38" s="174"/>
      <c r="L38" s="174"/>
      <c r="M38" s="176"/>
      <c r="N38" s="176"/>
      <c r="O38" s="174"/>
      <c r="P38" s="174"/>
      <c r="Q38" s="174"/>
      <c r="R38" s="174"/>
      <c r="S38" s="174"/>
      <c r="T38" s="175"/>
    </row>
    <row r="39" spans="1:20" ht="14.25" customHeight="1" x14ac:dyDescent="0.25">
      <c r="A39" s="162"/>
      <c r="B39" s="174"/>
      <c r="C39" s="176"/>
      <c r="D39" s="177"/>
      <c r="E39" s="178"/>
      <c r="F39" s="176"/>
      <c r="G39" s="176"/>
      <c r="H39" s="176"/>
      <c r="I39" s="176"/>
      <c r="J39" s="174"/>
      <c r="K39" s="174"/>
      <c r="L39" s="174"/>
      <c r="M39" s="176"/>
      <c r="N39" s="176"/>
      <c r="O39" s="174"/>
      <c r="P39" s="174"/>
      <c r="Q39" s="174"/>
      <c r="R39" s="174"/>
      <c r="S39" s="174"/>
      <c r="T39" s="175"/>
    </row>
    <row r="40" spans="1:20" ht="14.25" customHeight="1" x14ac:dyDescent="0.25">
      <c r="A40" s="162"/>
      <c r="B40" s="174"/>
      <c r="C40" s="176"/>
      <c r="D40" s="177"/>
      <c r="E40" s="178"/>
      <c r="F40" s="176"/>
      <c r="G40" s="176"/>
      <c r="H40" s="176"/>
      <c r="I40" s="176"/>
      <c r="J40" s="174"/>
      <c r="K40" s="174"/>
      <c r="L40" s="174"/>
      <c r="M40" s="176"/>
      <c r="N40" s="176"/>
      <c r="O40" s="174"/>
      <c r="P40" s="174"/>
      <c r="Q40" s="174"/>
      <c r="R40" s="174"/>
      <c r="S40" s="174"/>
      <c r="T40" s="175"/>
    </row>
    <row r="41" spans="1:20" ht="14.25" customHeight="1" x14ac:dyDescent="0.25">
      <c r="A41" s="162"/>
      <c r="B41" s="174"/>
      <c r="C41" s="176"/>
      <c r="D41" s="177"/>
      <c r="E41" s="178"/>
      <c r="F41" s="176"/>
      <c r="G41" s="176"/>
      <c r="H41" s="176"/>
      <c r="I41" s="176"/>
      <c r="J41" s="174"/>
      <c r="K41" s="174"/>
      <c r="L41" s="174"/>
      <c r="M41" s="176"/>
      <c r="N41" s="176"/>
      <c r="O41" s="174"/>
      <c r="P41" s="174"/>
      <c r="Q41" s="174"/>
      <c r="R41" s="174"/>
      <c r="S41" s="174"/>
      <c r="T41" s="175"/>
    </row>
    <row r="42" spans="1:20" ht="14.25" customHeight="1" x14ac:dyDescent="0.25">
      <c r="A42" s="162"/>
      <c r="B42" s="174"/>
      <c r="C42" s="176"/>
      <c r="D42" s="177"/>
      <c r="E42" s="178"/>
      <c r="F42" s="176"/>
      <c r="G42" s="176"/>
      <c r="H42" s="176"/>
      <c r="I42" s="176"/>
      <c r="J42" s="174"/>
      <c r="K42" s="174"/>
      <c r="L42" s="174"/>
      <c r="M42" s="176"/>
      <c r="N42" s="176"/>
      <c r="O42" s="174"/>
      <c r="P42" s="174"/>
      <c r="Q42" s="174"/>
      <c r="R42" s="174"/>
      <c r="S42" s="174"/>
      <c r="T42" s="175"/>
    </row>
    <row r="43" spans="1:20" ht="14.25" customHeight="1" x14ac:dyDescent="0.25">
      <c r="A43" s="162"/>
      <c r="B43" s="174"/>
      <c r="C43" s="176"/>
      <c r="D43" s="177"/>
      <c r="E43" s="178"/>
      <c r="F43" s="176"/>
      <c r="G43" s="176"/>
      <c r="H43" s="176"/>
      <c r="I43" s="176"/>
      <c r="J43" s="174"/>
      <c r="K43" s="174"/>
      <c r="L43" s="174"/>
      <c r="M43" s="176"/>
      <c r="N43" s="176"/>
      <c r="O43" s="174"/>
      <c r="P43" s="174"/>
      <c r="Q43" s="174"/>
      <c r="R43" s="174"/>
      <c r="S43" s="174"/>
      <c r="T43" s="175"/>
    </row>
    <row r="44" spans="1:20" ht="14.25" customHeight="1" x14ac:dyDescent="0.25">
      <c r="A44" s="162"/>
      <c r="B44" s="174"/>
      <c r="C44" s="176"/>
      <c r="D44" s="177"/>
      <c r="E44" s="178"/>
      <c r="F44" s="176"/>
      <c r="G44" s="176"/>
      <c r="H44" s="176"/>
      <c r="I44" s="176"/>
      <c r="J44" s="174"/>
      <c r="K44" s="174"/>
      <c r="L44" s="174"/>
      <c r="M44" s="176"/>
      <c r="N44" s="176"/>
      <c r="O44" s="174"/>
      <c r="P44" s="174"/>
      <c r="Q44" s="174"/>
      <c r="R44" s="174"/>
      <c r="S44" s="174"/>
      <c r="T44" s="175"/>
    </row>
    <row r="45" spans="1:20" ht="14.25" customHeight="1" x14ac:dyDescent="0.25">
      <c r="A45" s="162"/>
      <c r="B45" s="174"/>
      <c r="C45" s="176"/>
      <c r="D45" s="177"/>
      <c r="E45" s="178"/>
      <c r="F45" s="176"/>
      <c r="G45" s="176"/>
      <c r="H45" s="176"/>
      <c r="I45" s="176"/>
      <c r="J45" s="174"/>
      <c r="K45" s="174"/>
      <c r="L45" s="174"/>
      <c r="M45" s="176"/>
      <c r="N45" s="176"/>
      <c r="O45" s="174"/>
      <c r="P45" s="174"/>
      <c r="Q45" s="174"/>
      <c r="R45" s="174"/>
      <c r="S45" s="174"/>
      <c r="T45" s="175"/>
    </row>
    <row r="46" spans="1:20" ht="14.25" customHeight="1" x14ac:dyDescent="0.25">
      <c r="A46" s="162"/>
      <c r="B46" s="174"/>
      <c r="C46" s="176"/>
      <c r="D46" s="177"/>
      <c r="E46" s="178"/>
      <c r="F46" s="176"/>
      <c r="G46" s="176"/>
      <c r="H46" s="176"/>
      <c r="I46" s="176"/>
      <c r="J46" s="174"/>
      <c r="K46" s="174"/>
      <c r="L46" s="174"/>
      <c r="M46" s="176"/>
      <c r="N46" s="176"/>
      <c r="O46" s="174"/>
      <c r="P46" s="174"/>
      <c r="Q46" s="174"/>
      <c r="R46" s="174"/>
      <c r="S46" s="174"/>
      <c r="T46" s="175"/>
    </row>
    <row r="47" spans="1:20" ht="14.25" customHeight="1" x14ac:dyDescent="0.25">
      <c r="A47" s="162"/>
      <c r="B47" s="174"/>
      <c r="C47" s="176"/>
      <c r="D47" s="177"/>
      <c r="E47" s="178"/>
      <c r="F47" s="176"/>
      <c r="G47" s="176"/>
      <c r="H47" s="176"/>
      <c r="I47" s="176"/>
      <c r="J47" s="174"/>
      <c r="K47" s="174"/>
      <c r="L47" s="174"/>
      <c r="M47" s="176"/>
      <c r="N47" s="176"/>
      <c r="O47" s="174"/>
      <c r="P47" s="174"/>
      <c r="Q47" s="174"/>
      <c r="R47" s="174"/>
      <c r="S47" s="174"/>
      <c r="T47" s="175"/>
    </row>
    <row r="48" spans="1:20" ht="14.25" customHeight="1" x14ac:dyDescent="0.25">
      <c r="A48" s="162"/>
      <c r="B48" s="174"/>
      <c r="C48" s="176"/>
      <c r="D48" s="177"/>
      <c r="E48" s="178"/>
      <c r="F48" s="176"/>
      <c r="G48" s="176"/>
      <c r="H48" s="176"/>
      <c r="I48" s="176"/>
      <c r="J48" s="174"/>
      <c r="K48" s="174"/>
      <c r="L48" s="174"/>
      <c r="M48" s="176"/>
      <c r="N48" s="176"/>
      <c r="O48" s="174"/>
      <c r="P48" s="174"/>
      <c r="Q48" s="174"/>
      <c r="R48" s="174"/>
      <c r="S48" s="174"/>
      <c r="T48" s="175"/>
    </row>
    <row r="49" spans="1:20" ht="14.25" customHeight="1" x14ac:dyDescent="0.25">
      <c r="A49" s="162"/>
      <c r="B49" s="174"/>
      <c r="C49" s="176"/>
      <c r="D49" s="177"/>
      <c r="E49" s="178"/>
      <c r="F49" s="176"/>
      <c r="G49" s="176"/>
      <c r="H49" s="176"/>
      <c r="I49" s="176"/>
      <c r="J49" s="174"/>
      <c r="K49" s="174"/>
      <c r="L49" s="174"/>
      <c r="M49" s="176"/>
      <c r="N49" s="176"/>
      <c r="O49" s="174"/>
      <c r="P49" s="174"/>
      <c r="Q49" s="174"/>
      <c r="R49" s="174"/>
      <c r="S49" s="174"/>
      <c r="T49" s="175"/>
    </row>
    <row r="50" spans="1:20" ht="14.25" customHeight="1" x14ac:dyDescent="0.25">
      <c r="A50" s="162"/>
      <c r="B50" s="174"/>
      <c r="C50" s="176"/>
      <c r="D50" s="177"/>
      <c r="E50" s="178"/>
      <c r="F50" s="176"/>
      <c r="G50" s="176"/>
      <c r="H50" s="176"/>
      <c r="I50" s="176"/>
      <c r="J50" s="174"/>
      <c r="K50" s="174"/>
      <c r="L50" s="174"/>
      <c r="M50" s="176"/>
      <c r="N50" s="176"/>
      <c r="O50" s="174"/>
      <c r="P50" s="174"/>
      <c r="Q50" s="174"/>
      <c r="R50" s="174"/>
      <c r="S50" s="174"/>
      <c r="T50" s="175"/>
    </row>
    <row r="51" spans="1:20" ht="14.25" customHeight="1" x14ac:dyDescent="0.25">
      <c r="A51" s="162"/>
      <c r="B51" s="174"/>
      <c r="C51" s="176"/>
      <c r="D51" s="177"/>
      <c r="E51" s="178"/>
      <c r="F51" s="176"/>
      <c r="G51" s="176"/>
      <c r="H51" s="176"/>
      <c r="I51" s="176"/>
      <c r="J51" s="174"/>
      <c r="K51" s="174"/>
      <c r="L51" s="174"/>
      <c r="M51" s="176"/>
      <c r="N51" s="176"/>
      <c r="O51" s="174"/>
      <c r="P51" s="174"/>
      <c r="Q51" s="174"/>
      <c r="R51" s="174"/>
      <c r="S51" s="174"/>
      <c r="T51" s="175"/>
    </row>
    <row r="52" spans="1:20" ht="14.25" customHeight="1" x14ac:dyDescent="0.25">
      <c r="A52" s="162"/>
      <c r="B52" s="174"/>
      <c r="C52" s="176"/>
      <c r="D52" s="177"/>
      <c r="E52" s="178"/>
      <c r="F52" s="176"/>
      <c r="G52" s="176"/>
      <c r="H52" s="176"/>
      <c r="I52" s="176"/>
      <c r="J52" s="174"/>
      <c r="K52" s="174"/>
      <c r="L52" s="174"/>
      <c r="M52" s="176"/>
      <c r="N52" s="176"/>
      <c r="O52" s="174"/>
      <c r="P52" s="174"/>
      <c r="Q52" s="174"/>
      <c r="R52" s="174"/>
      <c r="S52" s="174"/>
      <c r="T52" s="175"/>
    </row>
    <row r="53" spans="1:20" ht="14.25" customHeight="1" x14ac:dyDescent="0.25">
      <c r="A53" s="162"/>
      <c r="B53" s="174"/>
      <c r="C53" s="176"/>
      <c r="D53" s="177"/>
      <c r="E53" s="178"/>
      <c r="F53" s="176"/>
      <c r="G53" s="176"/>
      <c r="H53" s="176"/>
      <c r="I53" s="176"/>
      <c r="J53" s="174"/>
      <c r="K53" s="174"/>
      <c r="L53" s="174"/>
      <c r="M53" s="176"/>
      <c r="N53" s="176"/>
      <c r="O53" s="174"/>
      <c r="P53" s="174"/>
      <c r="Q53" s="174"/>
      <c r="R53" s="174"/>
      <c r="S53" s="174"/>
      <c r="T53" s="175"/>
    </row>
    <row r="54" spans="1:20" ht="14.25" customHeight="1" x14ac:dyDescent="0.25">
      <c r="B54" s="179"/>
      <c r="C54" s="176"/>
      <c r="D54" s="177"/>
      <c r="E54" s="178"/>
      <c r="F54" s="176"/>
      <c r="G54" s="176"/>
      <c r="H54" s="176"/>
      <c r="I54" s="176"/>
      <c r="J54" s="179"/>
      <c r="K54" s="179"/>
      <c r="L54" s="179"/>
      <c r="M54" s="176"/>
      <c r="N54" s="176"/>
      <c r="O54" s="179"/>
      <c r="P54" s="179"/>
      <c r="Q54" s="179"/>
      <c r="R54" s="179"/>
      <c r="S54" s="179"/>
      <c r="T54" s="180"/>
    </row>
    <row r="55" spans="1:20" ht="14.25" customHeight="1" x14ac:dyDescent="0.25">
      <c r="B55" s="179"/>
      <c r="C55" s="176"/>
      <c r="D55" s="177"/>
      <c r="E55" s="178"/>
      <c r="F55" s="176"/>
      <c r="G55" s="176"/>
      <c r="H55" s="176"/>
      <c r="I55" s="176"/>
      <c r="J55" s="179"/>
      <c r="K55" s="179"/>
      <c r="L55" s="179"/>
      <c r="M55" s="176"/>
      <c r="N55" s="176"/>
      <c r="O55" s="179"/>
      <c r="P55" s="179"/>
      <c r="Q55" s="179"/>
      <c r="R55" s="179"/>
      <c r="S55" s="179"/>
      <c r="T55" s="180"/>
    </row>
    <row r="56" spans="1:20" ht="14.25" customHeight="1" x14ac:dyDescent="0.25"/>
    <row r="57" spans="1:20" ht="14.25" customHeight="1" x14ac:dyDescent="0.25"/>
    <row r="58" spans="1:20" ht="14.25" customHeight="1" x14ac:dyDescent="0.25"/>
    <row r="59" spans="1:20" ht="14.25" customHeight="1" x14ac:dyDescent="0.25"/>
    <row r="60" spans="1:20" ht="14.25" customHeight="1" x14ac:dyDescent="0.25"/>
    <row r="61" spans="1:20" ht="14.25" customHeight="1" x14ac:dyDescent="0.25"/>
    <row r="62" spans="1:20" ht="14.25" customHeight="1" x14ac:dyDescent="0.25"/>
    <row r="63" spans="1:20" ht="14.25" customHeight="1" x14ac:dyDescent="0.25"/>
    <row r="64" spans="1:2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spans="3:14" ht="14.25" customHeight="1" x14ac:dyDescent="0.25"/>
    <row r="178" spans="3:14" ht="14.25" customHeight="1" x14ac:dyDescent="0.25"/>
    <row r="179" spans="3:14" ht="14.25" customHeight="1" x14ac:dyDescent="0.25"/>
    <row r="180" spans="3:14" ht="14.25" customHeight="1" x14ac:dyDescent="0.25"/>
    <row r="181" spans="3:14" ht="14.25" customHeight="1" x14ac:dyDescent="0.25"/>
    <row r="182" spans="3:14" ht="14.25" customHeight="1" x14ac:dyDescent="0.25"/>
    <row r="183" spans="3:14" x14ac:dyDescent="0.25">
      <c r="C183" s="97"/>
      <c r="D183" s="97"/>
      <c r="E183" s="97"/>
      <c r="F183" s="97"/>
      <c r="G183" s="97"/>
      <c r="H183" s="97"/>
      <c r="I183" s="97"/>
      <c r="M183" s="97"/>
      <c r="N183" s="97"/>
    </row>
    <row r="184" spans="3:14" x14ac:dyDescent="0.25">
      <c r="C184" s="97"/>
      <c r="D184" s="97"/>
      <c r="E184" s="97"/>
      <c r="F184" s="97"/>
      <c r="G184" s="97"/>
      <c r="H184" s="97"/>
      <c r="I184" s="97"/>
      <c r="M184" s="97"/>
      <c r="N184" s="97"/>
    </row>
    <row r="185" spans="3:14" x14ac:dyDescent="0.25">
      <c r="C185" s="97"/>
      <c r="D185" s="97"/>
      <c r="E185" s="97"/>
      <c r="F185" s="97"/>
      <c r="G185" s="97"/>
      <c r="H185" s="97"/>
      <c r="I185" s="97"/>
      <c r="M185" s="97"/>
      <c r="N185" s="97"/>
    </row>
    <row r="186" spans="3:14" x14ac:dyDescent="0.25">
      <c r="C186" s="97"/>
      <c r="D186" s="97"/>
      <c r="E186" s="97"/>
      <c r="F186" s="97"/>
      <c r="G186" s="97"/>
      <c r="H186" s="97"/>
      <c r="I186" s="97"/>
      <c r="M186" s="97"/>
      <c r="N186" s="97"/>
    </row>
    <row r="187" spans="3:14" x14ac:dyDescent="0.25">
      <c r="C187" s="97"/>
      <c r="D187" s="97"/>
      <c r="E187" s="97"/>
      <c r="F187" s="97"/>
      <c r="G187" s="97"/>
      <c r="H187" s="97"/>
      <c r="I187" s="97"/>
      <c r="M187" s="97"/>
      <c r="N187" s="97"/>
    </row>
    <row r="188" spans="3:14" x14ac:dyDescent="0.25">
      <c r="C188" s="97"/>
      <c r="D188" s="97"/>
      <c r="E188" s="97"/>
      <c r="F188" s="97"/>
      <c r="G188" s="97"/>
      <c r="H188" s="97"/>
      <c r="I188" s="97"/>
      <c r="M188" s="97"/>
      <c r="N188" s="97"/>
    </row>
    <row r="189" spans="3:14" x14ac:dyDescent="0.25">
      <c r="C189" s="97"/>
      <c r="D189" s="97"/>
      <c r="E189" s="97"/>
      <c r="F189" s="97"/>
      <c r="G189" s="97"/>
      <c r="H189" s="97"/>
      <c r="I189" s="97"/>
      <c r="M189" s="97"/>
      <c r="N189" s="97"/>
    </row>
    <row r="190" spans="3:14" x14ac:dyDescent="0.25">
      <c r="C190" s="97"/>
      <c r="D190" s="97"/>
      <c r="E190" s="97"/>
      <c r="F190" s="97"/>
      <c r="G190" s="97"/>
      <c r="H190" s="97"/>
      <c r="I190" s="97"/>
      <c r="M190" s="97"/>
      <c r="N190" s="97"/>
    </row>
    <row r="191" spans="3:14" x14ac:dyDescent="0.25">
      <c r="C191" s="97"/>
      <c r="D191" s="97"/>
      <c r="E191" s="97"/>
      <c r="F191" s="97"/>
      <c r="G191" s="97"/>
      <c r="H191" s="97"/>
      <c r="I191" s="97"/>
      <c r="M191" s="97"/>
      <c r="N191" s="97"/>
    </row>
    <row r="192" spans="3:14" x14ac:dyDescent="0.25">
      <c r="C192" s="97"/>
      <c r="D192" s="97"/>
      <c r="E192" s="97"/>
      <c r="F192" s="97"/>
      <c r="G192" s="97"/>
      <c r="H192" s="97"/>
      <c r="I192" s="97"/>
      <c r="M192" s="97"/>
      <c r="N192" s="97"/>
    </row>
    <row r="193" spans="3:14" x14ac:dyDescent="0.25">
      <c r="C193" s="97"/>
      <c r="D193" s="97"/>
      <c r="E193" s="97"/>
      <c r="F193" s="97"/>
      <c r="G193" s="97"/>
      <c r="H193" s="97"/>
      <c r="I193" s="97"/>
      <c r="M193" s="97"/>
      <c r="N193" s="97"/>
    </row>
    <row r="194" spans="3:14" x14ac:dyDescent="0.25">
      <c r="C194" s="97"/>
      <c r="D194" s="97"/>
      <c r="E194" s="97"/>
      <c r="F194" s="97"/>
      <c r="G194" s="97"/>
      <c r="H194" s="97"/>
      <c r="I194" s="97"/>
      <c r="M194" s="97"/>
      <c r="N194" s="97"/>
    </row>
    <row r="195" spans="3:14" x14ac:dyDescent="0.25">
      <c r="C195" s="97"/>
      <c r="D195" s="97"/>
      <c r="E195" s="97"/>
      <c r="F195" s="97"/>
      <c r="G195" s="97"/>
      <c r="H195" s="97"/>
      <c r="I195" s="97"/>
      <c r="M195" s="97"/>
      <c r="N195" s="97"/>
    </row>
    <row r="196" spans="3:14" x14ac:dyDescent="0.25">
      <c r="C196" s="97"/>
      <c r="D196" s="97"/>
      <c r="E196" s="97"/>
      <c r="F196" s="97"/>
      <c r="G196" s="97"/>
      <c r="H196" s="97"/>
      <c r="I196" s="97"/>
      <c r="M196" s="97"/>
      <c r="N196" s="97"/>
    </row>
    <row r="197" spans="3:14" x14ac:dyDescent="0.25">
      <c r="C197" s="97"/>
      <c r="D197" s="97"/>
      <c r="E197" s="97"/>
      <c r="F197" s="97"/>
      <c r="G197" s="97"/>
      <c r="H197" s="97"/>
      <c r="I197" s="97"/>
      <c r="M197" s="97"/>
      <c r="N197" s="97"/>
    </row>
    <row r="198" spans="3:14" x14ac:dyDescent="0.25">
      <c r="C198" s="97"/>
      <c r="D198" s="97"/>
      <c r="E198" s="97"/>
      <c r="F198" s="97"/>
      <c r="G198" s="97"/>
      <c r="H198" s="97"/>
      <c r="I198" s="97"/>
      <c r="M198" s="97"/>
      <c r="N198" s="97"/>
    </row>
    <row r="199" spans="3:14" x14ac:dyDescent="0.25">
      <c r="C199" s="97"/>
      <c r="D199" s="97"/>
      <c r="E199" s="97"/>
      <c r="F199" s="97"/>
      <c r="G199" s="97"/>
      <c r="H199" s="97"/>
      <c r="I199" s="97"/>
      <c r="M199" s="97"/>
      <c r="N199" s="97"/>
    </row>
    <row r="200" spans="3:14" x14ac:dyDescent="0.25">
      <c r="C200" s="97"/>
      <c r="D200" s="97"/>
      <c r="E200" s="97"/>
      <c r="F200" s="97"/>
      <c r="G200" s="97"/>
      <c r="H200" s="97"/>
      <c r="I200" s="97"/>
      <c r="M200" s="97"/>
      <c r="N200" s="97"/>
    </row>
    <row r="201" spans="3:14" x14ac:dyDescent="0.25">
      <c r="C201" s="97"/>
      <c r="D201" s="97"/>
      <c r="E201" s="97"/>
      <c r="F201" s="97"/>
      <c r="G201" s="97"/>
      <c r="H201" s="97"/>
      <c r="I201" s="97"/>
      <c r="M201" s="97"/>
      <c r="N201" s="97"/>
    </row>
    <row r="202" spans="3:14" x14ac:dyDescent="0.25">
      <c r="C202" s="97"/>
      <c r="D202" s="97"/>
      <c r="E202" s="97"/>
      <c r="F202" s="97"/>
      <c r="G202" s="97"/>
      <c r="H202" s="97"/>
      <c r="I202" s="97"/>
      <c r="M202" s="97"/>
      <c r="N202" s="97"/>
    </row>
    <row r="203" spans="3:14" x14ac:dyDescent="0.25">
      <c r="C203" s="97"/>
      <c r="D203" s="97"/>
      <c r="E203" s="97"/>
      <c r="F203" s="97"/>
      <c r="G203" s="97"/>
      <c r="H203" s="97"/>
      <c r="I203" s="97"/>
      <c r="M203" s="97"/>
      <c r="N203" s="97"/>
    </row>
    <row r="204" spans="3:14" x14ac:dyDescent="0.25">
      <c r="C204" s="97"/>
      <c r="D204" s="97"/>
      <c r="E204" s="97"/>
      <c r="F204" s="97"/>
      <c r="G204" s="97"/>
      <c r="H204" s="97"/>
      <c r="I204" s="97"/>
      <c r="M204" s="97"/>
      <c r="N204" s="97"/>
    </row>
    <row r="205" spans="3:14" x14ac:dyDescent="0.25">
      <c r="C205" s="97"/>
      <c r="D205" s="97"/>
      <c r="E205" s="97"/>
      <c r="F205" s="97"/>
      <c r="G205" s="97"/>
      <c r="H205" s="97"/>
      <c r="I205" s="97"/>
      <c r="M205" s="97"/>
      <c r="N205" s="97"/>
    </row>
    <row r="206" spans="3:14" x14ac:dyDescent="0.25">
      <c r="C206" s="97"/>
      <c r="D206" s="97"/>
      <c r="E206" s="97"/>
      <c r="F206" s="97"/>
      <c r="G206" s="97"/>
      <c r="H206" s="97"/>
      <c r="I206" s="97"/>
      <c r="M206" s="97"/>
      <c r="N206" s="97"/>
    </row>
    <row r="207" spans="3:14" x14ac:dyDescent="0.25">
      <c r="C207" s="97"/>
      <c r="D207" s="97"/>
      <c r="E207" s="97"/>
      <c r="F207" s="97"/>
      <c r="G207" s="97"/>
      <c r="H207" s="97"/>
      <c r="I207" s="97"/>
      <c r="M207" s="97"/>
      <c r="N207" s="97"/>
    </row>
    <row r="208" spans="3:14" x14ac:dyDescent="0.25">
      <c r="C208" s="97"/>
      <c r="D208" s="97"/>
      <c r="E208" s="97"/>
      <c r="F208" s="97"/>
      <c r="G208" s="97"/>
      <c r="H208" s="97"/>
      <c r="I208" s="97"/>
      <c r="M208" s="97"/>
      <c r="N208" s="97"/>
    </row>
    <row r="209" spans="3:14" x14ac:dyDescent="0.25">
      <c r="C209" s="97"/>
      <c r="D209" s="97"/>
      <c r="E209" s="97"/>
      <c r="F209" s="97"/>
      <c r="G209" s="97"/>
      <c r="H209" s="97"/>
      <c r="I209" s="97"/>
      <c r="M209" s="97"/>
      <c r="N209" s="97"/>
    </row>
    <row r="210" spans="3:14" x14ac:dyDescent="0.25">
      <c r="C210" s="97"/>
      <c r="D210" s="97"/>
      <c r="E210" s="97"/>
      <c r="F210" s="97"/>
      <c r="G210" s="97"/>
      <c r="H210" s="97"/>
      <c r="I210" s="97"/>
      <c r="M210" s="97"/>
      <c r="N210" s="97"/>
    </row>
    <row r="211" spans="3:14" x14ac:dyDescent="0.25">
      <c r="C211" s="97"/>
      <c r="D211" s="97"/>
      <c r="E211" s="97"/>
      <c r="F211" s="97"/>
      <c r="G211" s="97"/>
      <c r="H211" s="97"/>
      <c r="I211" s="97"/>
      <c r="M211" s="97"/>
      <c r="N211" s="97"/>
    </row>
    <row r="212" spans="3:14" x14ac:dyDescent="0.25">
      <c r="C212" s="97"/>
      <c r="D212" s="97"/>
      <c r="E212" s="97"/>
      <c r="F212" s="97"/>
      <c r="G212" s="97"/>
      <c r="H212" s="97"/>
      <c r="I212" s="97"/>
      <c r="M212" s="97"/>
      <c r="N212" s="97"/>
    </row>
    <row r="213" spans="3:14" x14ac:dyDescent="0.25">
      <c r="C213" s="97"/>
      <c r="D213" s="97"/>
      <c r="E213" s="97"/>
      <c r="F213" s="97"/>
      <c r="G213" s="97"/>
      <c r="H213" s="97"/>
      <c r="I213" s="97"/>
      <c r="M213" s="97"/>
      <c r="N213" s="97"/>
    </row>
    <row r="214" spans="3:14" x14ac:dyDescent="0.25">
      <c r="C214" s="97"/>
      <c r="D214" s="97"/>
      <c r="E214" s="97"/>
      <c r="F214" s="97"/>
      <c r="G214" s="97"/>
      <c r="H214" s="97"/>
      <c r="I214" s="97"/>
      <c r="M214" s="97"/>
      <c r="N214" s="97"/>
    </row>
    <row r="215" spans="3:14" x14ac:dyDescent="0.25">
      <c r="C215" s="97"/>
      <c r="D215" s="97"/>
      <c r="E215" s="97"/>
      <c r="F215" s="97"/>
      <c r="G215" s="97"/>
      <c r="H215" s="97"/>
      <c r="I215" s="97"/>
      <c r="M215" s="97"/>
      <c r="N215" s="97"/>
    </row>
    <row r="216" spans="3:14" x14ac:dyDescent="0.25">
      <c r="C216" s="97"/>
      <c r="D216" s="97"/>
      <c r="E216" s="97"/>
      <c r="F216" s="97"/>
      <c r="G216" s="97"/>
      <c r="H216" s="97"/>
      <c r="I216" s="97"/>
      <c r="M216" s="97"/>
      <c r="N216" s="97"/>
    </row>
    <row r="217" spans="3:14" x14ac:dyDescent="0.25">
      <c r="C217" s="97"/>
      <c r="D217" s="97"/>
      <c r="E217" s="97"/>
      <c r="F217" s="97"/>
      <c r="G217" s="97"/>
      <c r="H217" s="97"/>
      <c r="I217" s="97"/>
      <c r="M217" s="97"/>
      <c r="N217" s="97"/>
    </row>
    <row r="218" spans="3:14" x14ac:dyDescent="0.25">
      <c r="C218" s="97"/>
      <c r="D218" s="97"/>
      <c r="E218" s="97"/>
      <c r="F218" s="97"/>
      <c r="G218" s="97"/>
      <c r="H218" s="97"/>
      <c r="I218" s="97"/>
      <c r="M218" s="97"/>
      <c r="N218" s="97"/>
    </row>
    <row r="219" spans="3:14" x14ac:dyDescent="0.25">
      <c r="C219" s="97"/>
      <c r="D219" s="97"/>
      <c r="E219" s="97"/>
      <c r="F219" s="97"/>
      <c r="G219" s="97"/>
      <c r="H219" s="97"/>
      <c r="I219" s="97"/>
      <c r="M219" s="97"/>
      <c r="N219" s="97"/>
    </row>
    <row r="220" spans="3:14" x14ac:dyDescent="0.25">
      <c r="C220" s="97"/>
      <c r="D220" s="97"/>
      <c r="E220" s="97"/>
      <c r="F220" s="97"/>
      <c r="G220" s="97"/>
      <c r="H220" s="97"/>
      <c r="I220" s="97"/>
      <c r="M220" s="97"/>
      <c r="N220" s="97"/>
    </row>
    <row r="221" spans="3:14" x14ac:dyDescent="0.25">
      <c r="C221" s="97"/>
      <c r="D221" s="97"/>
      <c r="E221" s="97"/>
      <c r="F221" s="97"/>
      <c r="G221" s="97"/>
      <c r="H221" s="97"/>
      <c r="I221" s="97"/>
      <c r="M221" s="97"/>
      <c r="N221" s="97"/>
    </row>
    <row r="222" spans="3:14" x14ac:dyDescent="0.25">
      <c r="C222" s="97"/>
      <c r="D222" s="97"/>
      <c r="E222" s="97"/>
      <c r="F222" s="97"/>
      <c r="G222" s="97"/>
      <c r="H222" s="97"/>
      <c r="I222" s="97"/>
      <c r="M222" s="97"/>
      <c r="N222" s="97"/>
    </row>
    <row r="223" spans="3:14" x14ac:dyDescent="0.25">
      <c r="C223" s="97"/>
      <c r="D223" s="97"/>
      <c r="E223" s="97"/>
      <c r="F223" s="97"/>
      <c r="G223" s="97"/>
      <c r="H223" s="97"/>
      <c r="I223" s="97"/>
      <c r="M223" s="97"/>
      <c r="N223" s="97"/>
    </row>
    <row r="224" spans="3:14" x14ac:dyDescent="0.25">
      <c r="C224" s="97"/>
      <c r="D224" s="97"/>
      <c r="E224" s="97"/>
      <c r="F224" s="97"/>
      <c r="G224" s="97"/>
      <c r="H224" s="97"/>
      <c r="I224" s="97"/>
      <c r="M224" s="97"/>
      <c r="N224" s="97"/>
    </row>
    <row r="225" spans="3:14" x14ac:dyDescent="0.25">
      <c r="C225" s="97"/>
      <c r="D225" s="97"/>
      <c r="E225" s="97"/>
      <c r="F225" s="97"/>
      <c r="G225" s="97"/>
      <c r="H225" s="97"/>
      <c r="I225" s="97"/>
      <c r="M225" s="97"/>
      <c r="N225" s="97"/>
    </row>
    <row r="226" spans="3:14" x14ac:dyDescent="0.25">
      <c r="C226" s="97"/>
      <c r="D226" s="97"/>
      <c r="E226" s="97"/>
      <c r="F226" s="97"/>
      <c r="G226" s="97"/>
      <c r="H226" s="97"/>
      <c r="I226" s="97"/>
      <c r="M226" s="97"/>
      <c r="N226" s="97"/>
    </row>
    <row r="227" spans="3:14" x14ac:dyDescent="0.25">
      <c r="C227" s="97"/>
      <c r="D227" s="97"/>
      <c r="E227" s="97"/>
      <c r="F227" s="97"/>
      <c r="G227" s="97"/>
      <c r="H227" s="97"/>
      <c r="I227" s="97"/>
      <c r="M227" s="97"/>
      <c r="N227" s="97"/>
    </row>
    <row r="228" spans="3:14" x14ac:dyDescent="0.25">
      <c r="C228" s="97"/>
      <c r="D228" s="97"/>
      <c r="E228" s="97"/>
      <c r="F228" s="97"/>
      <c r="G228" s="97"/>
      <c r="H228" s="97"/>
      <c r="I228" s="97"/>
      <c r="M228" s="97"/>
      <c r="N228" s="97"/>
    </row>
    <row r="229" spans="3:14" x14ac:dyDescent="0.25">
      <c r="C229" s="97"/>
      <c r="D229" s="97"/>
      <c r="E229" s="97"/>
      <c r="F229" s="97"/>
      <c r="G229" s="97"/>
      <c r="H229" s="97"/>
      <c r="I229" s="97"/>
      <c r="M229" s="97"/>
      <c r="N229" s="97"/>
    </row>
    <row r="230" spans="3:14" x14ac:dyDescent="0.25">
      <c r="C230" s="97"/>
      <c r="D230" s="97"/>
      <c r="E230" s="97"/>
      <c r="F230" s="97"/>
      <c r="G230" s="97"/>
      <c r="H230" s="97"/>
      <c r="I230" s="97"/>
      <c r="M230" s="97"/>
      <c r="N230" s="97"/>
    </row>
    <row r="231" spans="3:14" x14ac:dyDescent="0.25">
      <c r="C231" s="97"/>
      <c r="D231" s="97"/>
      <c r="E231" s="97"/>
      <c r="F231" s="97"/>
      <c r="G231" s="97"/>
      <c r="H231" s="97"/>
      <c r="I231" s="97"/>
      <c r="M231" s="97"/>
      <c r="N231" s="97"/>
    </row>
    <row r="232" spans="3:14" x14ac:dyDescent="0.25">
      <c r="C232" s="97"/>
      <c r="D232" s="97"/>
      <c r="E232" s="97"/>
      <c r="F232" s="97"/>
      <c r="G232" s="97"/>
      <c r="H232" s="97"/>
      <c r="I232" s="97"/>
      <c r="M232" s="97"/>
      <c r="N232" s="97"/>
    </row>
    <row r="233" spans="3:14" x14ac:dyDescent="0.25">
      <c r="C233" s="97"/>
      <c r="D233" s="97"/>
      <c r="E233" s="97"/>
      <c r="F233" s="97"/>
      <c r="G233" s="97"/>
      <c r="H233" s="97"/>
      <c r="I233" s="97"/>
      <c r="M233" s="97"/>
      <c r="N233" s="97"/>
    </row>
    <row r="234" spans="3:14" x14ac:dyDescent="0.25">
      <c r="C234" s="97"/>
      <c r="D234" s="97"/>
      <c r="E234" s="97"/>
      <c r="F234" s="97"/>
      <c r="G234" s="97"/>
      <c r="H234" s="97"/>
      <c r="I234" s="97"/>
      <c r="M234" s="97"/>
      <c r="N234" s="97"/>
    </row>
    <row r="235" spans="3:14" x14ac:dyDescent="0.25">
      <c r="C235" s="97"/>
      <c r="D235" s="97"/>
      <c r="E235" s="97"/>
      <c r="F235" s="97"/>
      <c r="G235" s="97"/>
      <c r="H235" s="97"/>
      <c r="I235" s="97"/>
      <c r="M235" s="97"/>
      <c r="N235" s="97"/>
    </row>
    <row r="236" spans="3:14" x14ac:dyDescent="0.25">
      <c r="C236" s="97"/>
      <c r="D236" s="97"/>
      <c r="E236" s="97"/>
      <c r="F236" s="97"/>
      <c r="G236" s="97"/>
      <c r="H236" s="97"/>
      <c r="I236" s="97"/>
      <c r="M236" s="97"/>
      <c r="N236" s="97"/>
    </row>
    <row r="237" spans="3:14" x14ac:dyDescent="0.25">
      <c r="C237" s="97"/>
      <c r="D237" s="97"/>
      <c r="E237" s="97"/>
      <c r="F237" s="97"/>
      <c r="G237" s="97"/>
      <c r="H237" s="97"/>
      <c r="I237" s="97"/>
      <c r="M237" s="97"/>
      <c r="N237" s="97"/>
    </row>
    <row r="238" spans="3:14" x14ac:dyDescent="0.25">
      <c r="C238" s="97"/>
      <c r="D238" s="97"/>
      <c r="E238" s="97"/>
      <c r="F238" s="97"/>
      <c r="G238" s="97"/>
      <c r="H238" s="97"/>
      <c r="I238" s="97"/>
      <c r="M238" s="97"/>
      <c r="N238" s="97"/>
    </row>
    <row r="239" spans="3:14" x14ac:dyDescent="0.25">
      <c r="C239" s="97"/>
      <c r="D239" s="97"/>
      <c r="E239" s="97"/>
      <c r="F239" s="97"/>
      <c r="G239" s="97"/>
      <c r="H239" s="97"/>
      <c r="I239" s="97"/>
      <c r="M239" s="97"/>
      <c r="N239" s="97"/>
    </row>
    <row r="240" spans="3:14" x14ac:dyDescent="0.25">
      <c r="C240" s="97"/>
      <c r="D240" s="97"/>
      <c r="E240" s="97"/>
      <c r="F240" s="97"/>
      <c r="G240" s="97"/>
      <c r="H240" s="97"/>
      <c r="I240" s="97"/>
      <c r="M240" s="97"/>
      <c r="N240" s="97"/>
    </row>
    <row r="241" spans="3:14" x14ac:dyDescent="0.25">
      <c r="C241" s="97"/>
      <c r="D241" s="97"/>
      <c r="E241" s="97"/>
      <c r="F241" s="97"/>
      <c r="G241" s="97"/>
      <c r="H241" s="97"/>
      <c r="I241" s="97"/>
      <c r="M241" s="97"/>
      <c r="N241" s="97"/>
    </row>
    <row r="242" spans="3:14" x14ac:dyDescent="0.25">
      <c r="C242" s="97"/>
      <c r="D242" s="97"/>
      <c r="E242" s="97"/>
      <c r="F242" s="97"/>
      <c r="G242" s="97"/>
      <c r="H242" s="97"/>
      <c r="I242" s="97"/>
      <c r="M242" s="97"/>
      <c r="N242" s="97"/>
    </row>
    <row r="243" spans="3:14" x14ac:dyDescent="0.25">
      <c r="C243" s="97"/>
      <c r="D243" s="97"/>
      <c r="E243" s="97"/>
      <c r="F243" s="97"/>
      <c r="G243" s="97"/>
      <c r="H243" s="97"/>
      <c r="I243" s="97"/>
      <c r="M243" s="97"/>
      <c r="N243" s="97"/>
    </row>
    <row r="244" spans="3:14" x14ac:dyDescent="0.25">
      <c r="C244" s="97"/>
      <c r="D244" s="97"/>
      <c r="E244" s="97"/>
      <c r="F244" s="97"/>
      <c r="G244" s="97"/>
      <c r="H244" s="97"/>
      <c r="I244" s="97"/>
      <c r="M244" s="97"/>
      <c r="N244" s="97"/>
    </row>
    <row r="245" spans="3:14" x14ac:dyDescent="0.25">
      <c r="C245" s="97"/>
      <c r="D245" s="97"/>
      <c r="E245" s="97"/>
      <c r="F245" s="97"/>
      <c r="G245" s="97"/>
      <c r="H245" s="97"/>
      <c r="I245" s="97"/>
      <c r="M245" s="97"/>
      <c r="N245" s="97"/>
    </row>
    <row r="246" spans="3:14" x14ac:dyDescent="0.25">
      <c r="C246" s="97"/>
      <c r="D246" s="97"/>
      <c r="E246" s="97"/>
      <c r="F246" s="97"/>
      <c r="G246" s="97"/>
      <c r="H246" s="97"/>
      <c r="I246" s="97"/>
      <c r="M246" s="97"/>
      <c r="N246" s="97"/>
    </row>
    <row r="247" spans="3:14" x14ac:dyDescent="0.25">
      <c r="C247" s="97"/>
      <c r="D247" s="97"/>
      <c r="E247" s="97"/>
      <c r="F247" s="97"/>
      <c r="G247" s="97"/>
      <c r="H247" s="97"/>
      <c r="I247" s="97"/>
      <c r="M247" s="97"/>
      <c r="N247" s="97"/>
    </row>
    <row r="248" spans="3:14" x14ac:dyDescent="0.25">
      <c r="C248" s="97"/>
      <c r="D248" s="97"/>
      <c r="E248" s="97"/>
      <c r="F248" s="97"/>
      <c r="G248" s="97"/>
      <c r="H248" s="97"/>
      <c r="I248" s="97"/>
      <c r="M248" s="97"/>
      <c r="N248" s="97"/>
    </row>
    <row r="249" spans="3:14" x14ac:dyDescent="0.25">
      <c r="C249" s="97"/>
      <c r="D249" s="97"/>
      <c r="E249" s="97"/>
      <c r="F249" s="97"/>
      <c r="G249" s="97"/>
      <c r="H249" s="97"/>
      <c r="I249" s="97"/>
      <c r="M249" s="97"/>
      <c r="N249" s="97"/>
    </row>
    <row r="250" spans="3:14" x14ac:dyDescent="0.25">
      <c r="C250" s="97"/>
      <c r="D250" s="97"/>
      <c r="E250" s="97"/>
      <c r="F250" s="97"/>
      <c r="G250" s="97"/>
      <c r="H250" s="97"/>
      <c r="I250" s="97"/>
      <c r="M250" s="97"/>
      <c r="N250" s="97"/>
    </row>
    <row r="251" spans="3:14" x14ac:dyDescent="0.25">
      <c r="C251" s="97"/>
      <c r="D251" s="97"/>
      <c r="E251" s="97"/>
      <c r="F251" s="97"/>
      <c r="G251" s="97"/>
      <c r="H251" s="97"/>
      <c r="I251" s="97"/>
      <c r="M251" s="97"/>
      <c r="N251" s="97"/>
    </row>
    <row r="252" spans="3:14" x14ac:dyDescent="0.25">
      <c r="C252" s="97"/>
      <c r="D252" s="97"/>
      <c r="E252" s="97"/>
      <c r="F252" s="97"/>
      <c r="G252" s="97"/>
      <c r="H252" s="97"/>
      <c r="I252" s="97"/>
      <c r="M252" s="97"/>
      <c r="N252" s="97"/>
    </row>
    <row r="253" spans="3:14" x14ac:dyDescent="0.25">
      <c r="C253" s="97"/>
      <c r="D253" s="97"/>
      <c r="E253" s="97"/>
      <c r="F253" s="97"/>
      <c r="G253" s="97"/>
      <c r="H253" s="97"/>
      <c r="I253" s="97"/>
      <c r="M253" s="97"/>
      <c r="N253" s="97"/>
    </row>
    <row r="254" spans="3:14" x14ac:dyDescent="0.25">
      <c r="C254" s="97"/>
      <c r="D254" s="97"/>
      <c r="E254" s="97"/>
      <c r="F254" s="97"/>
      <c r="G254" s="97"/>
      <c r="H254" s="97"/>
      <c r="I254" s="97"/>
      <c r="M254" s="97"/>
      <c r="N254" s="97"/>
    </row>
    <row r="255" spans="3:14" x14ac:dyDescent="0.25">
      <c r="C255" s="97"/>
      <c r="D255" s="97"/>
      <c r="E255" s="97"/>
      <c r="F255" s="97"/>
      <c r="G255" s="97"/>
      <c r="H255" s="97"/>
      <c r="I255" s="97"/>
      <c r="M255" s="97"/>
      <c r="N255" s="97"/>
    </row>
    <row r="256" spans="3:14" x14ac:dyDescent="0.25">
      <c r="C256" s="97"/>
      <c r="D256" s="97"/>
      <c r="E256" s="97"/>
      <c r="F256" s="97"/>
      <c r="G256" s="97"/>
      <c r="H256" s="97"/>
      <c r="I256" s="97"/>
      <c r="M256" s="97"/>
      <c r="N256" s="97"/>
    </row>
    <row r="257" spans="3:14" x14ac:dyDescent="0.25">
      <c r="C257" s="97"/>
      <c r="D257" s="97"/>
      <c r="E257" s="97"/>
      <c r="F257" s="97"/>
      <c r="G257" s="97"/>
      <c r="H257" s="97"/>
      <c r="I257" s="97"/>
      <c r="M257" s="97"/>
      <c r="N257" s="97"/>
    </row>
    <row r="258" spans="3:14" x14ac:dyDescent="0.25">
      <c r="C258" s="97"/>
      <c r="D258" s="97"/>
      <c r="E258" s="97"/>
      <c r="F258" s="97"/>
      <c r="G258" s="97"/>
      <c r="H258" s="97"/>
      <c r="I258" s="97"/>
      <c r="M258" s="97"/>
      <c r="N258" s="97"/>
    </row>
    <row r="259" spans="3:14" x14ac:dyDescent="0.25">
      <c r="C259" s="97"/>
      <c r="D259" s="97"/>
      <c r="E259" s="97"/>
      <c r="F259" s="97"/>
      <c r="G259" s="97"/>
      <c r="H259" s="97"/>
      <c r="I259" s="97"/>
      <c r="M259" s="97"/>
      <c r="N259" s="97"/>
    </row>
    <row r="260" spans="3:14" x14ac:dyDescent="0.25">
      <c r="C260" s="97"/>
      <c r="D260" s="97"/>
      <c r="E260" s="97"/>
      <c r="F260" s="97"/>
      <c r="G260" s="97"/>
      <c r="H260" s="97"/>
      <c r="I260" s="97"/>
      <c r="M260" s="97"/>
      <c r="N260" s="97"/>
    </row>
    <row r="261" spans="3:14" x14ac:dyDescent="0.25">
      <c r="C261" s="97"/>
      <c r="D261" s="97"/>
      <c r="E261" s="97"/>
      <c r="F261" s="97"/>
      <c r="G261" s="97"/>
      <c r="H261" s="97"/>
      <c r="I261" s="97"/>
      <c r="M261" s="97"/>
      <c r="N261" s="97"/>
    </row>
    <row r="262" spans="3:14" x14ac:dyDescent="0.25">
      <c r="C262" s="97"/>
      <c r="D262" s="97"/>
      <c r="E262" s="97"/>
      <c r="F262" s="97"/>
      <c r="G262" s="97"/>
      <c r="H262" s="97"/>
      <c r="I262" s="97"/>
      <c r="M262" s="97"/>
      <c r="N262" s="97"/>
    </row>
    <row r="263" spans="3:14" x14ac:dyDescent="0.25">
      <c r="C263" s="97"/>
      <c r="D263" s="97"/>
      <c r="E263" s="97"/>
      <c r="F263" s="97"/>
      <c r="G263" s="97"/>
      <c r="H263" s="97"/>
      <c r="I263" s="97"/>
      <c r="M263" s="97"/>
      <c r="N263" s="97"/>
    </row>
    <row r="264" spans="3:14" x14ac:dyDescent="0.25">
      <c r="M264" s="97"/>
      <c r="N264" s="97"/>
    </row>
  </sheetData>
  <sheetProtection algorithmName="SHA-512" hashValue="8/7qJYa0rCJKuNVFL5m66U8T8SeLR+iuPKG4tn8dPsmQxD9i4DF4APW5TDZjLxLp4ZihgpOZ1C/sEiAxJi/glQ==" saltValue="awjgo18b4YoxfK2KEUCS6A==" spinCount="100000" sheet="1" objects="1" scenarios="1"/>
  <mergeCells count="57">
    <mergeCell ref="B1:D1"/>
    <mergeCell ref="P35:R35"/>
    <mergeCell ref="B34:G34"/>
    <mergeCell ref="B35:G35"/>
    <mergeCell ref="P34:R34"/>
    <mergeCell ref="P1:R1"/>
    <mergeCell ref="H7:H8"/>
    <mergeCell ref="I7:I8"/>
    <mergeCell ref="J7:J8"/>
    <mergeCell ref="K7:K8"/>
    <mergeCell ref="L7:L8"/>
    <mergeCell ref="M7:M8"/>
    <mergeCell ref="H15:H17"/>
    <mergeCell ref="I15:I17"/>
    <mergeCell ref="J15:J17"/>
    <mergeCell ref="S7:S8"/>
    <mergeCell ref="H10:H13"/>
    <mergeCell ref="I10:I13"/>
    <mergeCell ref="J10:J13"/>
    <mergeCell ref="L10:L13"/>
    <mergeCell ref="M10:M13"/>
    <mergeCell ref="S10:S13"/>
    <mergeCell ref="K10:K13"/>
    <mergeCell ref="K15:K17"/>
    <mergeCell ref="S15:S17"/>
    <mergeCell ref="H18:H23"/>
    <mergeCell ref="I18:I23"/>
    <mergeCell ref="K18:K23"/>
    <mergeCell ref="J18:J23"/>
    <mergeCell ref="L15:L17"/>
    <mergeCell ref="M15:M17"/>
    <mergeCell ref="T21:T22"/>
    <mergeCell ref="L18:L20"/>
    <mergeCell ref="M18:M20"/>
    <mergeCell ref="L21:L23"/>
    <mergeCell ref="M21:M23"/>
    <mergeCell ref="S18:S23"/>
    <mergeCell ref="H24:H26"/>
    <mergeCell ref="I24:I26"/>
    <mergeCell ref="J24:J26"/>
    <mergeCell ref="S24:S26"/>
    <mergeCell ref="L24:L26"/>
    <mergeCell ref="M24:M26"/>
    <mergeCell ref="K24:K26"/>
    <mergeCell ref="H27:H30"/>
    <mergeCell ref="I27:I30"/>
    <mergeCell ref="J27:J30"/>
    <mergeCell ref="S27:S30"/>
    <mergeCell ref="K27:K30"/>
    <mergeCell ref="L27:L30"/>
    <mergeCell ref="M27:M30"/>
    <mergeCell ref="S31:S32"/>
    <mergeCell ref="H31:H32"/>
    <mergeCell ref="I31:I32"/>
    <mergeCell ref="J31:J32"/>
    <mergeCell ref="L31:L32"/>
    <mergeCell ref="M31:M32"/>
  </mergeCells>
  <conditionalFormatting sqref="B7:B32 D7:D32">
    <cfRule type="containsBlanks" dxfId="11" priority="44">
      <formula>LEN(TRIM(B7))=0</formula>
    </cfRule>
  </conditionalFormatting>
  <conditionalFormatting sqref="B7:B32">
    <cfRule type="cellIs" dxfId="10" priority="39" operator="greaterThanOrEqual">
      <formula>1</formula>
    </cfRule>
  </conditionalFormatting>
  <conditionalFormatting sqref="R7:R32">
    <cfRule type="cellIs" dxfId="9" priority="35" operator="equal">
      <formula>"NEVYHOVUJE"</formula>
    </cfRule>
    <cfRule type="cellIs" dxfId="8" priority="36" operator="equal">
      <formula>"VYHOVUJE"</formula>
    </cfRule>
  </conditionalFormatting>
  <conditionalFormatting sqref="G7:G32 P8:P32">
    <cfRule type="notContainsBlanks" dxfId="7" priority="14">
      <formula>LEN(TRIM(G7))&gt;0</formula>
    </cfRule>
    <cfRule type="containsBlanks" dxfId="6" priority="15">
      <formula>LEN(TRIM(G7))=0</formula>
    </cfRule>
  </conditionalFormatting>
  <conditionalFormatting sqref="G7:G32 P8:P32">
    <cfRule type="notContainsBlanks" dxfId="5" priority="13">
      <formula>LEN(TRIM(G7))&gt;0</formula>
    </cfRule>
  </conditionalFormatting>
  <conditionalFormatting sqref="G7:G32">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I9:I10 I14:I15 I18 I24 I27 I31" xr:uid="{00000000-0002-0000-0000-000000000000}">
      <formula1>"ANO,NE"</formula1>
    </dataValidation>
    <dataValidation type="list" showInputMessage="1" showErrorMessage="1" sqref="E7:E32" xr:uid="{00000000-0002-0000-0000-000001000000}">
      <formula1>"ks,bal,sada,"</formula1>
    </dataValidation>
  </dataValidations>
  <pageMargins left="0.19685039370078741" right="0.27559055118110237" top="0.15748031496062992" bottom="0.45" header="0.15748031496062992" footer="0.17"/>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T7:T21 T24:T32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2020-10-27T12:26:29Z</cp:lastPrinted>
  <dcterms:created xsi:type="dcterms:W3CDTF">2014-03-05T12:43:32Z</dcterms:created>
  <dcterms:modified xsi:type="dcterms:W3CDTF">2020-10-29T08:03:16Z</dcterms:modified>
</cp:coreProperties>
</file>