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4) čistící prostředky a hygienické potřeby (II.)\CPHP_(II.) - 011-2020\2-Vyzva\pracovni dokumenty - vyzva\"/>
    </mc:Choice>
  </mc:AlternateContent>
  <xr:revisionPtr revIDLastSave="0" documentId="14_{210D93A8-468F-4DB3-87A5-805ECE607787}" xr6:coauthVersionLast="36" xr6:coauthVersionMax="36" xr10:uidLastSave="{00000000-0000-0000-0000-000000000000}"/>
  <bookViews>
    <workbookView xWindow="0" yWindow="0" windowWidth="28800" windowHeight="14030" tabRatio="631" xr2:uid="{00000000-000D-0000-FFFF-FFFF00000000}"/>
  </bookViews>
  <sheets>
    <sheet name="ČPHP" sheetId="1" r:id="rId1"/>
  </sheets>
  <definedNames>
    <definedName name="_xlnm.Print_Area" localSheetId="0">ČPHP!$B$1:$N$76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3" i="1" l="1"/>
  <c r="J73" i="1"/>
  <c r="G73" i="1"/>
  <c r="K72" i="1"/>
  <c r="J72" i="1"/>
  <c r="G72" i="1"/>
  <c r="K71" i="1"/>
  <c r="J71" i="1"/>
  <c r="G71" i="1"/>
  <c r="K70" i="1"/>
  <c r="J70" i="1"/>
  <c r="G70" i="1"/>
  <c r="K69" i="1"/>
  <c r="J69" i="1"/>
  <c r="G69" i="1"/>
  <c r="K68" i="1"/>
  <c r="J68" i="1"/>
  <c r="G68" i="1"/>
  <c r="K67" i="1"/>
  <c r="J67" i="1"/>
  <c r="G67" i="1"/>
  <c r="K66" i="1"/>
  <c r="J66" i="1"/>
  <c r="G66" i="1"/>
  <c r="K65" i="1"/>
  <c r="J65" i="1"/>
  <c r="G65" i="1"/>
  <c r="K64" i="1"/>
  <c r="J64" i="1"/>
  <c r="G64" i="1"/>
  <c r="K63" i="1"/>
  <c r="J63" i="1"/>
  <c r="G63" i="1"/>
  <c r="K62" i="1"/>
  <c r="J62" i="1"/>
  <c r="G62" i="1"/>
  <c r="K61" i="1"/>
  <c r="J61" i="1"/>
  <c r="G61" i="1"/>
  <c r="K60" i="1"/>
  <c r="J60" i="1"/>
  <c r="G60" i="1"/>
  <c r="K59" i="1"/>
  <c r="J59" i="1"/>
  <c r="G59" i="1"/>
  <c r="K58" i="1"/>
  <c r="J58" i="1"/>
  <c r="G58" i="1"/>
  <c r="K57" i="1"/>
  <c r="J57" i="1"/>
  <c r="G57" i="1"/>
  <c r="K56" i="1"/>
  <c r="J56" i="1"/>
  <c r="G56" i="1"/>
  <c r="K55" i="1"/>
  <c r="J55" i="1"/>
  <c r="G55" i="1"/>
  <c r="K54" i="1"/>
  <c r="J54" i="1"/>
  <c r="G54" i="1"/>
  <c r="K53" i="1"/>
  <c r="J53" i="1"/>
  <c r="G53" i="1"/>
  <c r="K52" i="1"/>
  <c r="J52" i="1"/>
  <c r="G52" i="1"/>
  <c r="K51" i="1"/>
  <c r="J51" i="1"/>
  <c r="G51" i="1"/>
  <c r="K50" i="1"/>
  <c r="J50" i="1"/>
  <c r="G50" i="1"/>
  <c r="K49" i="1"/>
  <c r="J49" i="1"/>
  <c r="G49" i="1"/>
  <c r="K48" i="1"/>
  <c r="J48" i="1"/>
  <c r="G48" i="1"/>
  <c r="K47" i="1"/>
  <c r="J47" i="1"/>
  <c r="G47" i="1"/>
  <c r="K46" i="1"/>
  <c r="J46" i="1"/>
  <c r="G46" i="1"/>
  <c r="K45" i="1"/>
  <c r="J45" i="1"/>
  <c r="G45" i="1"/>
  <c r="K44" i="1"/>
  <c r="J44" i="1"/>
  <c r="G44" i="1"/>
  <c r="K43" i="1"/>
  <c r="J43" i="1"/>
  <c r="G43" i="1"/>
  <c r="K42" i="1"/>
  <c r="J42" i="1"/>
  <c r="G42" i="1"/>
  <c r="K41" i="1"/>
  <c r="J41" i="1"/>
  <c r="G41" i="1"/>
  <c r="K40" i="1"/>
  <c r="J40" i="1"/>
  <c r="G40" i="1"/>
  <c r="K39" i="1"/>
  <c r="J39" i="1"/>
  <c r="G39" i="1"/>
  <c r="K38" i="1"/>
  <c r="J38" i="1"/>
  <c r="G38" i="1"/>
  <c r="K37" i="1"/>
  <c r="J37" i="1"/>
  <c r="G37" i="1"/>
  <c r="K36" i="1"/>
  <c r="J36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76" i="1" l="1"/>
  <c r="I76" i="1"/>
</calcChain>
</file>

<file path=xl/sharedStrings.xml><?xml version="1.0" encoding="utf-8"?>
<sst xmlns="http://schemas.openxmlformats.org/spreadsheetml/2006/main" count="239" uniqueCount="137">
  <si>
    <t>[DOPLNÍ DODAVATEL]</t>
  </si>
  <si>
    <t>Položka</t>
  </si>
  <si>
    <t xml:space="preserve">Název </t>
  </si>
  <si>
    <t>Množství</t>
  </si>
  <si>
    <t>Měrná jednotka [MJ]</t>
  </si>
  <si>
    <t xml:space="preserve">Popis </t>
  </si>
  <si>
    <t xml:space="preserve">Maximální cena za jednotlivé položky 
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</si>
  <si>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</si>
  <si>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</si>
  <si>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</si>
  <si>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</si>
  <si>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Fakturace </t>
  </si>
  <si>
    <t>Kontaktní osoba 
k převzetí zboží</t>
  </si>
  <si>
    <t xml:space="preserve">Místo dodání </t>
  </si>
  <si>
    <t>Papírové Z-Z ručníky</t>
  </si>
  <si>
    <t>ks (balíček)</t>
  </si>
  <si>
    <t>Balíček skládaných Z-Z ručníků. 2vrstvé, bílé, 100% celuloza, rozměr 23 x 25cm.
1ks (balíček) min. 150ks papírových ručníků. V kartonu min. 20ks (balíčků).</t>
  </si>
  <si>
    <t>Samostatná faktura</t>
  </si>
  <si>
    <t>Martin Koldinský,
Tel.: 602 298 097</t>
  </si>
  <si>
    <t xml:space="preserve">Sedláčkova 15,
301 00 Plzeň,
Správa budov a investic,
Místnost SP 103 </t>
  </si>
  <si>
    <t>Toaletní papír v roli 28</t>
  </si>
  <si>
    <t>ks 
(role)</t>
  </si>
  <si>
    <t>Role průmyslová 28, 2vrstvý, bílý, 100% celuloza. V balení min. 6ks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</si>
  <si>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</si>
  <si>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</si>
  <si>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 - bez obsahu fosfátů. Použití na podlahy (např. PVC, linolea, dlažby, mramor) a na další omyvatelné plochy a povrchy.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</si>
  <si>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</si>
  <si>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</t>
  </si>
  <si>
    <t>Tekutý přípravek na ruční mytí nádobí, odstraňování mastnoty i ve studené vodě. Náplň 1 - 1,5 l.</t>
  </si>
  <si>
    <t>MYCÍ PROSTŘ. KOUPELNA</t>
  </si>
  <si>
    <t>MYCÍ PROSTŘ. KOUPELNA - čistící krém</t>
  </si>
  <si>
    <t>MYCÍ PROSTŘ. WC</t>
  </si>
  <si>
    <t>Dezinfekční a leštící přípravek - gel, rozpustný ve vodě. Použití: k odstranění nečistot a  vodního kamene v toaletě. Náplň  0,75 – 1l.</t>
  </si>
  <si>
    <t>VŮNĚ WC</t>
  </si>
  <si>
    <t>MÝDLO  TEKUTÉ- bez aplikátoru</t>
  </si>
  <si>
    <t>Husté tekuté mýdlo s glycerinem, s přírodními výtažky, balení bez aplikátoru. Náplň 5 -6 l. Obsah NaCl max. 1%. Nutno doložit potvrzením od  výrobce.</t>
  </si>
  <si>
    <t>KRÉM NA RUCE</t>
  </si>
  <si>
    <t xml:space="preserve">Ochranný a regenerační krém, náplň 100 ml - 150 ml. </t>
  </si>
  <si>
    <t>Čistič oken s rozprašovačem</t>
  </si>
  <si>
    <t>Čistič oken s obsahem alkoholu - s rozprašovačem - pH: 7,0 - 9,0. Náplň 0,5 - 1 l.</t>
  </si>
  <si>
    <t>Vinylové rukavice - M</t>
  </si>
  <si>
    <t>balení</t>
  </si>
  <si>
    <t>Velikost M. Balení 100 - 120 ks.</t>
  </si>
  <si>
    <t>Vinylové rukavice - L</t>
  </si>
  <si>
    <t>Velikost L. Balení 100 - 120 ks.</t>
  </si>
  <si>
    <t>Rukavice gumové - L</t>
  </si>
  <si>
    <t>pár</t>
  </si>
  <si>
    <t xml:space="preserve">Vnitřní bavlněná vložka, velikost L.  </t>
  </si>
  <si>
    <t>Pytle LDPE volné (ks) černé</t>
  </si>
  <si>
    <t>60x120 cm, pytle volně ložené, vyrobeny z kvalitního polyetylénu odolnému proti protržení. Vhodné na veškerý odpad, jsou plně recyklovatelné. Tloušťka min. 200 mikronů.</t>
  </si>
  <si>
    <t>Průmyslové utěrky papírové</t>
  </si>
  <si>
    <t xml:space="preserve">balení </t>
  </si>
  <si>
    <t>Papírová utěrka v roli, bílá, 2 vrstvá, návin min. 120 m. Balení 6 – 8 ks.</t>
  </si>
  <si>
    <t xml:space="preserve">Hadr na podlahu  </t>
  </si>
  <si>
    <t>Z netkaného textilu  (vizkóza), rozměr 60 x 70 (oranžový).</t>
  </si>
  <si>
    <t xml:space="preserve">Prachovka </t>
  </si>
  <si>
    <t>35 x 40 cm , flanelová, bílá.</t>
  </si>
  <si>
    <t>Balíček skládaných Z-Z ručníků. 2vrstvé, bílé, 100% celuloza, rozměr 23 x 25cm. 
1ks (balíček) min. 150Ks papírových ručníků. V kartonu min. 20ks (balíčků).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</si>
  <si>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</si>
  <si>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</si>
  <si>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Koncentrovaný kapalný dezinfekční a mycí prostředek - obsah chloranu sodného menší než 5%, vhodný i pro dezinfekci pitné vody. Náplň 1 - 1,5 l.</t>
  </si>
  <si>
    <t>Čistící krém s rozprašovačem - s aktivními odmašťovacími látkami a aktivními látkami proti vodnímu kameni. Náplň 0,5 - 0,75l.</t>
  </si>
  <si>
    <t>Dezinfekční a leštící přípravek - gel, rozpustný ve vodě. Použití: k odstranění nečistot a  vodního kamene v toaletě. Náplň 0,75 - 1l.</t>
  </si>
  <si>
    <t>Tablety do pisoaru, čistící a dezodoranční účinky, bez fosfátů a paradichlorbenzolu. Náplň 0,75 - 1 kg. Použití:  zabraňují tvorbě usazenin.</t>
  </si>
  <si>
    <t>Husté tekuté mýdlo s glycerinem, s přírodními výtažky, balení bez aplikátoru, náplň 5 -6 l. Obsah NaCl max. 1%. Nutno doložit potvrzením od  výrobce.</t>
  </si>
  <si>
    <t>Vinylové rukavice – M</t>
  </si>
  <si>
    <t>Papírová utěrka v roli, bílá, 2 vrstvá, návin min. 120 m. Balení 6 - 8 ks.</t>
  </si>
  <si>
    <t>35 x 40 cm, flanelová, bílá.</t>
  </si>
  <si>
    <t>Prášek na praní</t>
  </si>
  <si>
    <t>Prací prášek na barevné prádlo, min. 7,5 kg.</t>
  </si>
  <si>
    <t>Denisa Vaizová,
Tel.: 724 820 464</t>
  </si>
  <si>
    <t xml:space="preserve">Hrad Nečtiny1, 
331 63 Nečtiny,
Provoz a služby -
Školicí a ubytovací zařízení Nečtiny </t>
  </si>
  <si>
    <t>Mycí prostředek do myčky na nádobí</t>
  </si>
  <si>
    <t>Prášek do myčky, obsah min. 3 kg.</t>
  </si>
  <si>
    <t>Mycí prostředek na nádobí</t>
  </si>
  <si>
    <t>Prostředek na ruční mytí nádobí, min. 5l.</t>
  </si>
  <si>
    <t>Prostředek proti plísni ve spreji</t>
  </si>
  <si>
    <t>Prostředek na plíseň ve spreji, min. 0,5l.</t>
  </si>
  <si>
    <t>Prostředek na mastnotu kuchyně ve spreji</t>
  </si>
  <si>
    <t>Odmašťující prostředek ve spreji, min. 0,5l.</t>
  </si>
  <si>
    <t>WC vůně ve spreji</t>
  </si>
  <si>
    <t>Vůně na WC ve spreji.</t>
  </si>
  <si>
    <t>Vůně, olejovy osvěžovač</t>
  </si>
  <si>
    <t>Olejový osvěžovač vzduchu, min. 0,75l.</t>
  </si>
  <si>
    <t xml:space="preserve">Tekuté mýdlo </t>
  </si>
  <si>
    <t>Tekuté mýdlo s aplikátorem, min. 0,5l.</t>
  </si>
  <si>
    <t>Potravinářská fólie</t>
  </si>
  <si>
    <t>Potravinářská fólie pro ruční balení potravin 45cm x 300m.</t>
  </si>
  <si>
    <t>Alobal</t>
  </si>
  <si>
    <t>Alobal 29cm x 20m.</t>
  </si>
  <si>
    <t>Pečící papír</t>
  </si>
  <si>
    <t>Papír na pečení 38 x 42cm (20kusů).</t>
  </si>
  <si>
    <t>Ubrousky bílé</t>
  </si>
  <si>
    <t>Ubrousky 1vrstvé  bílé, 33x33cm ( 100kusů v balení).</t>
  </si>
  <si>
    <t>Prostředek na mytí podlah</t>
  </si>
  <si>
    <t>Univerzální mycí prostředek na podlahy s vůní, min. 5l.</t>
  </si>
  <si>
    <t>Jednorázové rukavice velikost L</t>
  </si>
  <si>
    <t>Vinylové jednorázové rukavice, min. 100 kusů v balení, velikost L.</t>
  </si>
  <si>
    <t>Mikrotenové tašky</t>
  </si>
  <si>
    <t>Mikrotenová taška - košilka (100 kusů v balení) 22 x 33cm.</t>
  </si>
  <si>
    <t>Sáčky do košů</t>
  </si>
  <si>
    <t>role</t>
  </si>
  <si>
    <t>Pytle na odpadky 60l, 63x74cm, role min. 50 kusů.</t>
  </si>
  <si>
    <t>Sáčky do košů černé 35l</t>
  </si>
  <si>
    <t>Pytle na odpad černé 35l, 35x60cm, role min. 30 kusů.</t>
  </si>
  <si>
    <t xml:space="preserve">Pytle na odpadky velké </t>
  </si>
  <si>
    <t>Pytle na odpadky 70x110cm, 120l pevné černé, role min. 20 kusů.</t>
  </si>
  <si>
    <t xml:space="preserve">Ometač prachu a pavučin </t>
  </si>
  <si>
    <t>Ometač prachu a pavučin s teleskopickou násadou min. 3m.</t>
  </si>
  <si>
    <t>Kartáč na radiátory</t>
  </si>
  <si>
    <t>Kartáč na radiátory, dvou ramenný.</t>
  </si>
  <si>
    <t>Úklidový vozík na vytírání</t>
  </si>
  <si>
    <t>Úklidový vozík na kolečkách, obsah 20L + mop, tyč, 2x návlek. Bezdotykové ždímání.</t>
  </si>
  <si>
    <t>Houbičky velká</t>
  </si>
  <si>
    <t>Houbička na nádobí 12 x 7 x 4,5. Na jedné straně abrazivní vrstva.</t>
  </si>
  <si>
    <t>Drátěnky</t>
  </si>
  <si>
    <t>Nerezová spirálová drátěnka, 2 ks v balení.</t>
  </si>
  <si>
    <t>Papírové tácky</t>
  </si>
  <si>
    <t>Papírové tácky na jedno použití, 13x20cm (balení po 100kusech).</t>
  </si>
  <si>
    <t>Jan Mráz,
Tel.: 606 521 214</t>
  </si>
  <si>
    <t xml:space="preserve">Technická 8, 
301 00 Plzeň,
Správa budov a investic,
Místnost UN 603 </t>
  </si>
  <si>
    <t>Čistící prostředek na nerezovou ocel</t>
  </si>
  <si>
    <t>Prostředek pro ošetřování povrchů z nerezové oceli jako např. výčepních pultů, polic, dveří, lednic, snímatelných krytů, myček nádobí apod. Obsahuje speciální směs olejů, která zajišťuje dlouhodobou ochranu a lesk. Náplň 0,75l.</t>
  </si>
  <si>
    <t>Jaroslav Šnour,
Tel.: 724 717 787</t>
  </si>
  <si>
    <t>Klatovská 51, dodat ze Stehlíkovy ul.,
301 00 Plzeň,
Správa budov a investic,
Místnost KL 007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</si>
  <si>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</si>
  <si>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</si>
  <si>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</si>
  <si>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</si>
  <si>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- 011 - 2020 (ČPHP-(II.)-011-2020)</t>
  </si>
  <si>
    <t>Priloha_c._1_KS_technicke_specifikace_CPHP-(II.)-011-2020</t>
  </si>
  <si>
    <t>Kyselý přípravek v rozprašovači, s antibakteriální přísadou, obsah látek rozpouštějící rez a vodní kámen. 
Použití: pro všechny omývatelné plochy, včetně akrylátu. Náplň 0,5 – 0,75l.</t>
  </si>
  <si>
    <t>Koncentrovaný kapalný  dezinfekční a mycí prostředek - obsah chloranu sodného menší než 5%, vhodný i pro dezinfekci pitné vody, náplň 1 - 1,5 l.</t>
  </si>
  <si>
    <t>Tablety do pisoaru, čistící a dezodoranční účinky, bez fosfátů a paradichlorbenzolu. Náplň  0,75 - 1 kg. 
Použití:  zabraňují tvorbě usazenin.</t>
  </si>
  <si>
    <t>Čistící krém s rozprašovačem - s aktivními odmašťovacími látkami a aktivními látkami proti vodnímu kameni. Náplň 0,5 – 0,75l.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</si>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</sst>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_-* #,##0.00&quot; Kč&quot;_-;\-* #,##0.00&quot; Kč&quot;_-;_-* \ ??,_-;_-@_-"/>
    <numFmt numFmtId="166" formatCode="#,##0.00\ &quot;Kč&quot;"/>
  </numFmts>
  <fonts count="1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FFFFB7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117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3" fillId="2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textRotation="90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164" fontId="0" fillId="0" borderId="0" xfId="0" applyNumberFormat="1" applyBorder="1" applyAlignment="1" applyProtection="1">
      <alignment horizontal="right" vertical="center" indent="1"/>
    </xf>
    <xf numFmtId="0" fontId="6" fillId="3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2" fillId="0" borderId="19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65" fontId="0" fillId="0" borderId="22" xfId="0" applyNumberFormat="1" applyBorder="1" applyAlignment="1" applyProtection="1">
      <alignment horizontal="right" vertical="center" indent="1"/>
    </xf>
    <xf numFmtId="166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6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6" fontId="0" fillId="0" borderId="12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26" xfId="0" applyNumberFormat="1" applyFill="1" applyBorder="1" applyAlignment="1" applyProtection="1">
      <alignment horizontal="right" vertical="center" indent="1"/>
    </xf>
    <xf numFmtId="166" fontId="0" fillId="0" borderId="27" xfId="0" applyNumberFormat="1" applyFill="1" applyBorder="1" applyAlignment="1" applyProtection="1">
      <alignment horizontal="right" vertical="center" indent="1"/>
    </xf>
    <xf numFmtId="164" fontId="0" fillId="0" borderId="30" xfId="0" applyNumberFormat="1" applyFill="1" applyBorder="1" applyAlignment="1" applyProtection="1">
      <alignment horizontal="right" vertical="center" indent="1"/>
    </xf>
    <xf numFmtId="166" fontId="0" fillId="0" borderId="4" xfId="0" applyNumberFormat="1" applyFill="1" applyBorder="1" applyAlignment="1" applyProtection="1">
      <alignment horizontal="right" vertical="center" indent="1"/>
    </xf>
    <xf numFmtId="166" fontId="11" fillId="0" borderId="30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12" fillId="0" borderId="35" xfId="0" applyNumberFormat="1" applyFont="1" applyBorder="1" applyAlignment="1" applyProtection="1">
      <alignment horizontal="center" vertical="center" wrapText="1"/>
    </xf>
    <xf numFmtId="0" fontId="12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49" fontId="3" fillId="0" borderId="0" xfId="0" applyNumberFormat="1" applyFont="1" applyBorder="1" applyAlignment="1" applyProtection="1">
      <alignment horizontal="right" vertical="top" wrapText="1"/>
    </xf>
    <xf numFmtId="0" fontId="5" fillId="0" borderId="0" xfId="0" applyFont="1" applyAlignment="1" applyProtection="1">
      <alignment horizontal="justify" vertical="center" wrapText="1"/>
    </xf>
    <xf numFmtId="0" fontId="5" fillId="0" borderId="0" xfId="0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164" fontId="0" fillId="0" borderId="29" xfId="0" applyNumberFormat="1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left" vertical="center"/>
    </xf>
    <xf numFmtId="3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0" fillId="0" borderId="29" xfId="0" applyBorder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left" vertical="center"/>
    </xf>
    <xf numFmtId="3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7" fillId="0" borderId="22" xfId="1" applyFont="1" applyFill="1" applyBorder="1" applyAlignment="1" applyProtection="1">
      <alignment horizontal="left" vertical="center"/>
    </xf>
    <xf numFmtId="3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7" fillId="0" borderId="22" xfId="1" applyFont="1" applyFill="1" applyBorder="1" applyAlignment="1" applyProtection="1">
      <alignment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6" xfId="0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22" xfId="0" applyFont="1" applyFill="1" applyBorder="1" applyAlignment="1" applyProtection="1">
      <alignment horizontal="center" vertical="center" wrapText="1"/>
    </xf>
    <xf numFmtId="0" fontId="0" fillId="0" borderId="25" xfId="0" applyFont="1" applyFill="1" applyBorder="1" applyAlignment="1" applyProtection="1">
      <alignment horizontal="center" vertical="center" wrapText="1"/>
    </xf>
    <xf numFmtId="3" fontId="0" fillId="0" borderId="38" xfId="0" applyNumberFormat="1" applyFill="1" applyBorder="1" applyAlignment="1" applyProtection="1">
      <alignment horizontal="center" vertical="center" wrapText="1"/>
    </xf>
    <xf numFmtId="0" fontId="7" fillId="0" borderId="23" xfId="1" applyFont="1" applyFill="1" applyBorder="1" applyAlignment="1" applyProtection="1">
      <alignment horizontal="left" vertical="center"/>
    </xf>
    <xf numFmtId="3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7" fillId="0" borderId="23" xfId="1" applyFont="1" applyFill="1" applyBorder="1" applyAlignment="1" applyProtection="1">
      <alignment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7" fillId="0" borderId="22" xfId="1" applyFont="1" applyFill="1" applyBorder="1" applyAlignment="1" applyProtection="1">
      <alignment horizontal="left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7" fillId="0" borderId="30" xfId="1" applyFont="1" applyFill="1" applyBorder="1" applyAlignment="1" applyProtection="1">
      <alignment horizontal="left" vertical="center"/>
    </xf>
    <xf numFmtId="3" fontId="8" fillId="0" borderId="30" xfId="0" applyNumberFormat="1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7" fillId="0" borderId="30" xfId="1" applyFont="1" applyFill="1" applyBorder="1" applyAlignment="1" applyProtection="1">
      <alignment vertical="center" wrapText="1"/>
    </xf>
    <xf numFmtId="0" fontId="0" fillId="0" borderId="30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0" fillId="0" borderId="30" xfId="0" applyBorder="1" applyAlignment="1" applyProtection="1"/>
    <xf numFmtId="0" fontId="0" fillId="0" borderId="20" xfId="0" applyBorder="1" applyAlignment="1" applyProtection="1"/>
    <xf numFmtId="0" fontId="6" fillId="0" borderId="0" xfId="0" applyFont="1" applyBorder="1" applyAlignment="1" applyProtection="1">
      <alignment vertical="center"/>
    </xf>
  </cellXfs>
  <cellStyles count="4">
    <cellStyle name="Normální" xfId="0" builtinId="0"/>
    <cellStyle name="Normální 2" xfId="1" xr:uid="{00000000-0005-0000-0000-000006000000}"/>
    <cellStyle name="normální 3" xfId="2" xr:uid="{00000000-0005-0000-0000-000007000000}"/>
    <cellStyle name="Normální 3 2" xfId="3" xr:uid="{00000000-0005-0000-0000-000008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D2FABE"/>
      <rgbColor rgb="FFFFFF99"/>
      <rgbColor rgb="FF80F29B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7"/>
  <sheetViews>
    <sheetView showGridLines="0" showZeros="0" tabSelected="1" zoomScaleNormal="100" workbookViewId="0">
      <selection activeCell="I7" sqref="I7"/>
    </sheetView>
  </sheetViews>
  <sheetFormatPr defaultColWidth="8.7265625" defaultRowHeight="14.5" x14ac:dyDescent="0.35"/>
  <cols>
    <col min="1" max="1" width="1.453125" style="1" customWidth="1"/>
    <col min="2" max="2" width="5.7265625" style="1" customWidth="1"/>
    <col min="3" max="3" width="34.1796875" style="5" customWidth="1"/>
    <col min="4" max="4" width="9.7265625" style="61" customWidth="1"/>
    <col min="5" max="5" width="9" style="62" customWidth="1"/>
    <col min="6" max="6" width="98.453125" style="5" customWidth="1"/>
    <col min="7" max="7" width="22.1796875" style="5" hidden="1" customWidth="1"/>
    <col min="8" max="8" width="18.453125" style="1" customWidth="1"/>
    <col min="9" max="9" width="24.1796875" style="1" customWidth="1"/>
    <col min="10" max="10" width="21" style="1" customWidth="1"/>
    <col min="11" max="11" width="19.1796875" style="1" customWidth="1"/>
    <col min="12" max="12" width="14.26953125" style="5" customWidth="1"/>
    <col min="13" max="13" width="24.7265625" style="1" customWidth="1"/>
    <col min="14" max="14" width="37.81640625" style="5" customWidth="1"/>
    <col min="15" max="16384" width="8.7265625" style="1"/>
  </cols>
  <sheetData>
    <row r="1" spans="1:14" ht="18" customHeight="1" x14ac:dyDescent="0.35">
      <c r="B1" s="48" t="s">
        <v>129</v>
      </c>
      <c r="C1" s="48"/>
      <c r="D1" s="48"/>
      <c r="E1" s="48"/>
      <c r="F1" s="48"/>
      <c r="I1" s="57"/>
      <c r="J1" s="57"/>
      <c r="M1" s="58" t="s">
        <v>130</v>
      </c>
      <c r="N1" s="58"/>
    </row>
    <row r="2" spans="1:14" ht="18.75" customHeight="1" x14ac:dyDescent="0.35">
      <c r="C2" s="4"/>
      <c r="D2" s="2"/>
      <c r="E2" s="3"/>
      <c r="F2" s="4"/>
      <c r="I2" s="57"/>
      <c r="J2" s="57"/>
      <c r="L2" s="1"/>
    </row>
    <row r="3" spans="1:14" ht="21" customHeight="1" x14ac:dyDescent="0.35">
      <c r="B3" s="49" t="s">
        <v>135</v>
      </c>
      <c r="C3" s="50"/>
      <c r="D3" s="51" t="s">
        <v>0</v>
      </c>
      <c r="E3" s="52"/>
      <c r="F3" s="55" t="s">
        <v>136</v>
      </c>
      <c r="G3" s="56"/>
      <c r="H3" s="56"/>
      <c r="I3" s="59"/>
      <c r="J3" s="59"/>
      <c r="K3" s="59"/>
      <c r="L3" s="60"/>
      <c r="M3" s="60"/>
      <c r="N3" s="60"/>
    </row>
    <row r="4" spans="1:14" ht="21" customHeight="1" thickBot="1" x14ac:dyDescent="0.4">
      <c r="B4" s="49"/>
      <c r="C4" s="50"/>
      <c r="D4" s="53"/>
      <c r="E4" s="54"/>
      <c r="F4" s="55"/>
      <c r="G4" s="56"/>
      <c r="H4" s="56"/>
      <c r="I4" s="57"/>
      <c r="J4" s="57"/>
      <c r="L4" s="57"/>
      <c r="M4" s="57"/>
      <c r="N4" s="57"/>
    </row>
    <row r="5" spans="1:14" ht="34.15" customHeight="1" thickBot="1" x14ac:dyDescent="0.4">
      <c r="G5" s="6"/>
      <c r="I5" s="7" t="s">
        <v>0</v>
      </c>
    </row>
    <row r="6" spans="1:14" ht="92.25" customHeight="1" thickTop="1" thickBot="1" x14ac:dyDescent="0.4">
      <c r="B6" s="8" t="s">
        <v>1</v>
      </c>
      <c r="C6" s="9" t="s">
        <v>2</v>
      </c>
      <c r="D6" s="9" t="s">
        <v>3</v>
      </c>
      <c r="E6" s="10" t="s">
        <v>4</v>
      </c>
      <c r="F6" s="9" t="s">
        <v>5</v>
      </c>
      <c r="G6" s="9" t="s">
        <v>6</v>
      </c>
      <c r="H6" s="9" t="s">
        <v>7</v>
      </c>
      <c r="I6" s="11" t="s">
        <v>8</v>
      </c>
      <c r="J6" s="12" t="s">
        <v>9</v>
      </c>
      <c r="K6" s="13" t="s">
        <v>10</v>
      </c>
      <c r="L6" s="9" t="s">
        <v>11</v>
      </c>
      <c r="M6" s="12" t="s">
        <v>12</v>
      </c>
      <c r="N6" s="14" t="s">
        <v>13</v>
      </c>
    </row>
    <row r="7" spans="1:14" ht="45" customHeight="1" thickTop="1" thickBot="1" x14ac:dyDescent="0.4">
      <c r="A7" s="63"/>
      <c r="B7" s="64">
        <v>1</v>
      </c>
      <c r="C7" s="65" t="s">
        <v>14</v>
      </c>
      <c r="D7" s="66">
        <v>2000</v>
      </c>
      <c r="E7" s="67" t="s">
        <v>15</v>
      </c>
      <c r="F7" s="68" t="s">
        <v>16</v>
      </c>
      <c r="G7" s="36">
        <f t="shared" ref="G7:G38" si="0">D7*H7</f>
        <v>28000</v>
      </c>
      <c r="H7" s="37">
        <v>14</v>
      </c>
      <c r="I7" s="25"/>
      <c r="J7" s="15">
        <f t="shared" ref="J7:J38" si="1">D7*I7</f>
        <v>0</v>
      </c>
      <c r="K7" s="34" t="str">
        <f t="shared" ref="K7:K38" si="2">IF(ISNUMBER(I7), IF(I7&gt;H7,"NEVYHOVUJE","VYHOVUJE")," ")</f>
        <v xml:space="preserve"> </v>
      </c>
      <c r="L7" s="69" t="s">
        <v>17</v>
      </c>
      <c r="M7" s="70" t="s">
        <v>18</v>
      </c>
      <c r="N7" s="71" t="s">
        <v>19</v>
      </c>
    </row>
    <row r="8" spans="1:14" ht="45" customHeight="1" thickTop="1" thickBot="1" x14ac:dyDescent="0.4">
      <c r="A8" s="72"/>
      <c r="B8" s="73">
        <v>2</v>
      </c>
      <c r="C8" s="74" t="s">
        <v>20</v>
      </c>
      <c r="D8" s="75">
        <v>480</v>
      </c>
      <c r="E8" s="76" t="s">
        <v>21</v>
      </c>
      <c r="F8" s="77" t="s">
        <v>22</v>
      </c>
      <c r="G8" s="38">
        <f t="shared" si="0"/>
        <v>15840</v>
      </c>
      <c r="H8" s="39">
        <v>33</v>
      </c>
      <c r="I8" s="25"/>
      <c r="J8" s="16">
        <f t="shared" si="1"/>
        <v>0</v>
      </c>
      <c r="K8" s="35" t="str">
        <f t="shared" si="2"/>
        <v xml:space="preserve"> </v>
      </c>
      <c r="L8" s="69"/>
      <c r="M8" s="70"/>
      <c r="N8" s="71"/>
    </row>
    <row r="9" spans="1:14" ht="45" customHeight="1" thickTop="1" thickBot="1" x14ac:dyDescent="0.4">
      <c r="A9" s="72"/>
      <c r="B9" s="73">
        <v>3</v>
      </c>
      <c r="C9" s="74" t="s">
        <v>23</v>
      </c>
      <c r="D9" s="75">
        <v>8</v>
      </c>
      <c r="E9" s="76" t="s">
        <v>24</v>
      </c>
      <c r="F9" s="77" t="s">
        <v>25</v>
      </c>
      <c r="G9" s="38">
        <f t="shared" si="0"/>
        <v>480</v>
      </c>
      <c r="H9" s="39">
        <v>60</v>
      </c>
      <c r="I9" s="25"/>
      <c r="J9" s="17">
        <f t="shared" si="1"/>
        <v>0</v>
      </c>
      <c r="K9" s="35" t="str">
        <f t="shared" si="2"/>
        <v xml:space="preserve"> </v>
      </c>
      <c r="L9" s="69"/>
      <c r="M9" s="70"/>
      <c r="N9" s="71"/>
    </row>
    <row r="10" spans="1:14" ht="56.25" customHeight="1" thickTop="1" thickBot="1" x14ac:dyDescent="0.4">
      <c r="A10" s="72"/>
      <c r="B10" s="73">
        <v>4</v>
      </c>
      <c r="C10" s="74" t="s">
        <v>59</v>
      </c>
      <c r="D10" s="75">
        <v>8</v>
      </c>
      <c r="E10" s="76" t="s">
        <v>24</v>
      </c>
      <c r="F10" s="77" t="s">
        <v>26</v>
      </c>
      <c r="G10" s="38">
        <f t="shared" si="0"/>
        <v>752</v>
      </c>
      <c r="H10" s="39">
        <v>94</v>
      </c>
      <c r="I10" s="25"/>
      <c r="J10" s="16">
        <f t="shared" si="1"/>
        <v>0</v>
      </c>
      <c r="K10" s="35" t="str">
        <f t="shared" si="2"/>
        <v xml:space="preserve"> </v>
      </c>
      <c r="L10" s="69"/>
      <c r="M10" s="70"/>
      <c r="N10" s="71"/>
    </row>
    <row r="11" spans="1:14" ht="45" customHeight="1" thickTop="1" thickBot="1" x14ac:dyDescent="0.4">
      <c r="A11" s="72"/>
      <c r="B11" s="73">
        <v>5</v>
      </c>
      <c r="C11" s="74" t="s">
        <v>59</v>
      </c>
      <c r="D11" s="75">
        <v>16</v>
      </c>
      <c r="E11" s="76" t="s">
        <v>24</v>
      </c>
      <c r="F11" s="77" t="s">
        <v>132</v>
      </c>
      <c r="G11" s="38">
        <f t="shared" si="0"/>
        <v>352</v>
      </c>
      <c r="H11" s="39">
        <v>22</v>
      </c>
      <c r="I11" s="25"/>
      <c r="J11" s="16">
        <f t="shared" si="1"/>
        <v>0</v>
      </c>
      <c r="K11" s="35" t="str">
        <f t="shared" si="2"/>
        <v xml:space="preserve"> </v>
      </c>
      <c r="L11" s="69"/>
      <c r="M11" s="70"/>
      <c r="N11" s="71"/>
    </row>
    <row r="12" spans="1:14" ht="45" customHeight="1" thickTop="1" thickBot="1" x14ac:dyDescent="0.4">
      <c r="A12" s="72"/>
      <c r="B12" s="73">
        <v>6</v>
      </c>
      <c r="C12" s="74" t="s">
        <v>27</v>
      </c>
      <c r="D12" s="75">
        <v>4</v>
      </c>
      <c r="E12" s="76" t="s">
        <v>24</v>
      </c>
      <c r="F12" s="77" t="s">
        <v>28</v>
      </c>
      <c r="G12" s="38">
        <f t="shared" si="0"/>
        <v>100</v>
      </c>
      <c r="H12" s="39">
        <v>25</v>
      </c>
      <c r="I12" s="25"/>
      <c r="J12" s="17">
        <f t="shared" si="1"/>
        <v>0</v>
      </c>
      <c r="K12" s="35" t="str">
        <f t="shared" si="2"/>
        <v xml:space="preserve"> </v>
      </c>
      <c r="L12" s="69"/>
      <c r="M12" s="70"/>
      <c r="N12" s="71"/>
    </row>
    <row r="13" spans="1:14" ht="45" customHeight="1" thickTop="1" thickBot="1" x14ac:dyDescent="0.4">
      <c r="A13" s="72"/>
      <c r="B13" s="73">
        <v>7</v>
      </c>
      <c r="C13" s="74" t="s">
        <v>29</v>
      </c>
      <c r="D13" s="75">
        <v>4</v>
      </c>
      <c r="E13" s="76" t="s">
        <v>24</v>
      </c>
      <c r="F13" s="77" t="s">
        <v>131</v>
      </c>
      <c r="G13" s="38">
        <f t="shared" si="0"/>
        <v>128</v>
      </c>
      <c r="H13" s="39">
        <v>32</v>
      </c>
      <c r="I13" s="25"/>
      <c r="J13" s="16">
        <f t="shared" si="1"/>
        <v>0</v>
      </c>
      <c r="K13" s="35" t="str">
        <f t="shared" si="2"/>
        <v xml:space="preserve"> </v>
      </c>
      <c r="L13" s="69"/>
      <c r="M13" s="70"/>
      <c r="N13" s="71"/>
    </row>
    <row r="14" spans="1:14" ht="45" customHeight="1" thickTop="1" thickBot="1" x14ac:dyDescent="0.4">
      <c r="A14" s="72"/>
      <c r="B14" s="73">
        <v>8</v>
      </c>
      <c r="C14" s="74" t="s">
        <v>30</v>
      </c>
      <c r="D14" s="75">
        <v>4</v>
      </c>
      <c r="E14" s="76" t="s">
        <v>24</v>
      </c>
      <c r="F14" s="77" t="s">
        <v>134</v>
      </c>
      <c r="G14" s="38">
        <f t="shared" si="0"/>
        <v>128</v>
      </c>
      <c r="H14" s="39">
        <v>32</v>
      </c>
      <c r="I14" s="25"/>
      <c r="J14" s="16">
        <f t="shared" si="1"/>
        <v>0</v>
      </c>
      <c r="K14" s="35" t="str">
        <f t="shared" si="2"/>
        <v xml:space="preserve"> </v>
      </c>
      <c r="L14" s="69"/>
      <c r="M14" s="70"/>
      <c r="N14" s="71"/>
    </row>
    <row r="15" spans="1:14" ht="45" customHeight="1" thickTop="1" thickBot="1" x14ac:dyDescent="0.4">
      <c r="A15" s="72"/>
      <c r="B15" s="73">
        <v>9</v>
      </c>
      <c r="C15" s="74" t="s">
        <v>31</v>
      </c>
      <c r="D15" s="75">
        <v>16</v>
      </c>
      <c r="E15" s="76" t="s">
        <v>24</v>
      </c>
      <c r="F15" s="77" t="s">
        <v>32</v>
      </c>
      <c r="G15" s="38">
        <f t="shared" si="0"/>
        <v>320</v>
      </c>
      <c r="H15" s="39">
        <v>20</v>
      </c>
      <c r="I15" s="25"/>
      <c r="J15" s="17">
        <f t="shared" si="1"/>
        <v>0</v>
      </c>
      <c r="K15" s="35" t="str">
        <f t="shared" si="2"/>
        <v xml:space="preserve"> </v>
      </c>
      <c r="L15" s="69"/>
      <c r="M15" s="70"/>
      <c r="N15" s="71"/>
    </row>
    <row r="16" spans="1:14" ht="45" customHeight="1" thickTop="1" thickBot="1" x14ac:dyDescent="0.4">
      <c r="A16" s="72"/>
      <c r="B16" s="73">
        <v>10</v>
      </c>
      <c r="C16" s="74" t="s">
        <v>33</v>
      </c>
      <c r="D16" s="75">
        <v>4</v>
      </c>
      <c r="E16" s="76" t="s">
        <v>24</v>
      </c>
      <c r="F16" s="77" t="s">
        <v>133</v>
      </c>
      <c r="G16" s="38">
        <f t="shared" si="0"/>
        <v>784</v>
      </c>
      <c r="H16" s="39">
        <v>196</v>
      </c>
      <c r="I16" s="25"/>
      <c r="J16" s="16">
        <f t="shared" si="1"/>
        <v>0</v>
      </c>
      <c r="K16" s="35" t="str">
        <f t="shared" si="2"/>
        <v xml:space="preserve"> </v>
      </c>
      <c r="L16" s="69"/>
      <c r="M16" s="70"/>
      <c r="N16" s="71"/>
    </row>
    <row r="17" spans="1:14" ht="45" customHeight="1" thickTop="1" thickBot="1" x14ac:dyDescent="0.4">
      <c r="A17" s="72"/>
      <c r="B17" s="73">
        <v>11</v>
      </c>
      <c r="C17" s="74" t="s">
        <v>34</v>
      </c>
      <c r="D17" s="75">
        <v>8</v>
      </c>
      <c r="E17" s="76" t="s">
        <v>24</v>
      </c>
      <c r="F17" s="77" t="s">
        <v>35</v>
      </c>
      <c r="G17" s="38">
        <f t="shared" si="0"/>
        <v>560</v>
      </c>
      <c r="H17" s="39">
        <v>70</v>
      </c>
      <c r="I17" s="25"/>
      <c r="J17" s="16">
        <f t="shared" si="1"/>
        <v>0</v>
      </c>
      <c r="K17" s="35" t="str">
        <f t="shared" si="2"/>
        <v xml:space="preserve"> </v>
      </c>
      <c r="L17" s="69"/>
      <c r="M17" s="70"/>
      <c r="N17" s="71"/>
    </row>
    <row r="18" spans="1:14" ht="34" customHeight="1" thickTop="1" thickBot="1" x14ac:dyDescent="0.4">
      <c r="A18" s="72"/>
      <c r="B18" s="73">
        <v>12</v>
      </c>
      <c r="C18" s="74" t="s">
        <v>36</v>
      </c>
      <c r="D18" s="75">
        <v>12</v>
      </c>
      <c r="E18" s="76" t="s">
        <v>24</v>
      </c>
      <c r="F18" s="77" t="s">
        <v>37</v>
      </c>
      <c r="G18" s="38">
        <f t="shared" si="0"/>
        <v>240</v>
      </c>
      <c r="H18" s="39">
        <v>20</v>
      </c>
      <c r="I18" s="25"/>
      <c r="J18" s="17">
        <f t="shared" si="1"/>
        <v>0</v>
      </c>
      <c r="K18" s="35" t="str">
        <f t="shared" si="2"/>
        <v xml:space="preserve"> </v>
      </c>
      <c r="L18" s="69"/>
      <c r="M18" s="70"/>
      <c r="N18" s="71"/>
    </row>
    <row r="19" spans="1:14" ht="34" customHeight="1" thickTop="1" thickBot="1" x14ac:dyDescent="0.4">
      <c r="A19" s="72"/>
      <c r="B19" s="73">
        <v>13</v>
      </c>
      <c r="C19" s="74" t="s">
        <v>38</v>
      </c>
      <c r="D19" s="75">
        <v>4</v>
      </c>
      <c r="E19" s="76" t="s">
        <v>24</v>
      </c>
      <c r="F19" s="77" t="s">
        <v>39</v>
      </c>
      <c r="G19" s="38">
        <f t="shared" si="0"/>
        <v>128</v>
      </c>
      <c r="H19" s="39">
        <v>32</v>
      </c>
      <c r="I19" s="25"/>
      <c r="J19" s="16">
        <f t="shared" si="1"/>
        <v>0</v>
      </c>
      <c r="K19" s="35" t="str">
        <f t="shared" si="2"/>
        <v xml:space="preserve"> </v>
      </c>
      <c r="L19" s="69"/>
      <c r="M19" s="70"/>
      <c r="N19" s="71"/>
    </row>
    <row r="20" spans="1:14" ht="34" customHeight="1" thickTop="1" thickBot="1" x14ac:dyDescent="0.4">
      <c r="A20" s="72"/>
      <c r="B20" s="73">
        <v>14</v>
      </c>
      <c r="C20" s="74" t="s">
        <v>40</v>
      </c>
      <c r="D20" s="75">
        <v>4</v>
      </c>
      <c r="E20" s="76" t="s">
        <v>41</v>
      </c>
      <c r="F20" s="77" t="s">
        <v>42</v>
      </c>
      <c r="G20" s="38">
        <f t="shared" si="0"/>
        <v>1000</v>
      </c>
      <c r="H20" s="39">
        <v>250</v>
      </c>
      <c r="I20" s="25"/>
      <c r="J20" s="16">
        <f t="shared" si="1"/>
        <v>0</v>
      </c>
      <c r="K20" s="35" t="str">
        <f t="shared" si="2"/>
        <v xml:space="preserve"> </v>
      </c>
      <c r="L20" s="69"/>
      <c r="M20" s="70"/>
      <c r="N20" s="71"/>
    </row>
    <row r="21" spans="1:14" ht="34" customHeight="1" thickTop="1" thickBot="1" x14ac:dyDescent="0.4">
      <c r="A21" s="72"/>
      <c r="B21" s="73">
        <v>15</v>
      </c>
      <c r="C21" s="74" t="s">
        <v>43</v>
      </c>
      <c r="D21" s="75">
        <v>4</v>
      </c>
      <c r="E21" s="76" t="s">
        <v>41</v>
      </c>
      <c r="F21" s="77" t="s">
        <v>44</v>
      </c>
      <c r="G21" s="38">
        <f t="shared" si="0"/>
        <v>1000</v>
      </c>
      <c r="H21" s="39">
        <v>250</v>
      </c>
      <c r="I21" s="25"/>
      <c r="J21" s="17">
        <f t="shared" si="1"/>
        <v>0</v>
      </c>
      <c r="K21" s="35" t="str">
        <f t="shared" si="2"/>
        <v xml:space="preserve"> </v>
      </c>
      <c r="L21" s="69"/>
      <c r="M21" s="70"/>
      <c r="N21" s="71"/>
    </row>
    <row r="22" spans="1:14" ht="34" customHeight="1" thickTop="1" thickBot="1" x14ac:dyDescent="0.4">
      <c r="A22" s="72"/>
      <c r="B22" s="73">
        <v>16</v>
      </c>
      <c r="C22" s="74" t="s">
        <v>45</v>
      </c>
      <c r="D22" s="75">
        <v>20</v>
      </c>
      <c r="E22" s="76" t="s">
        <v>46</v>
      </c>
      <c r="F22" s="77" t="s">
        <v>47</v>
      </c>
      <c r="G22" s="38">
        <f t="shared" si="0"/>
        <v>200</v>
      </c>
      <c r="H22" s="39">
        <v>10</v>
      </c>
      <c r="I22" s="25"/>
      <c r="J22" s="16">
        <f t="shared" si="1"/>
        <v>0</v>
      </c>
      <c r="K22" s="35" t="str">
        <f t="shared" si="2"/>
        <v xml:space="preserve"> </v>
      </c>
      <c r="L22" s="69"/>
      <c r="M22" s="70"/>
      <c r="N22" s="71"/>
    </row>
    <row r="23" spans="1:14" ht="36" customHeight="1" thickTop="1" thickBot="1" x14ac:dyDescent="0.4">
      <c r="A23" s="72"/>
      <c r="B23" s="73">
        <v>17</v>
      </c>
      <c r="C23" s="74" t="s">
        <v>48</v>
      </c>
      <c r="D23" s="75">
        <v>10</v>
      </c>
      <c r="E23" s="76" t="s">
        <v>24</v>
      </c>
      <c r="F23" s="77" t="s">
        <v>49</v>
      </c>
      <c r="G23" s="38">
        <f t="shared" si="0"/>
        <v>75</v>
      </c>
      <c r="H23" s="39">
        <v>7.5</v>
      </c>
      <c r="I23" s="25"/>
      <c r="J23" s="16">
        <f t="shared" si="1"/>
        <v>0</v>
      </c>
      <c r="K23" s="35" t="str">
        <f t="shared" si="2"/>
        <v xml:space="preserve"> </v>
      </c>
      <c r="L23" s="69"/>
      <c r="M23" s="70"/>
      <c r="N23" s="71"/>
    </row>
    <row r="24" spans="1:14" ht="34" customHeight="1" thickTop="1" thickBot="1" x14ac:dyDescent="0.4">
      <c r="A24" s="72"/>
      <c r="B24" s="73">
        <v>18</v>
      </c>
      <c r="C24" s="74" t="s">
        <v>50</v>
      </c>
      <c r="D24" s="75">
        <v>5</v>
      </c>
      <c r="E24" s="76" t="s">
        <v>51</v>
      </c>
      <c r="F24" s="77" t="s">
        <v>52</v>
      </c>
      <c r="G24" s="38">
        <f t="shared" si="0"/>
        <v>1200</v>
      </c>
      <c r="H24" s="39">
        <v>240</v>
      </c>
      <c r="I24" s="25"/>
      <c r="J24" s="17">
        <f t="shared" si="1"/>
        <v>0</v>
      </c>
      <c r="K24" s="35" t="str">
        <f t="shared" si="2"/>
        <v xml:space="preserve"> </v>
      </c>
      <c r="L24" s="69"/>
      <c r="M24" s="70"/>
      <c r="N24" s="71"/>
    </row>
    <row r="25" spans="1:14" ht="34" customHeight="1" thickTop="1" thickBot="1" x14ac:dyDescent="0.4">
      <c r="A25" s="72"/>
      <c r="B25" s="73">
        <v>19</v>
      </c>
      <c r="C25" s="74" t="s">
        <v>53</v>
      </c>
      <c r="D25" s="75">
        <v>20</v>
      </c>
      <c r="E25" s="76" t="s">
        <v>24</v>
      </c>
      <c r="F25" s="77" t="s">
        <v>54</v>
      </c>
      <c r="G25" s="38">
        <f t="shared" si="0"/>
        <v>300</v>
      </c>
      <c r="H25" s="39">
        <v>15</v>
      </c>
      <c r="I25" s="25"/>
      <c r="J25" s="16">
        <f t="shared" si="1"/>
        <v>0</v>
      </c>
      <c r="K25" s="35" t="str">
        <f t="shared" si="2"/>
        <v xml:space="preserve"> </v>
      </c>
      <c r="L25" s="69"/>
      <c r="M25" s="70"/>
      <c r="N25" s="71"/>
    </row>
    <row r="26" spans="1:14" ht="34" customHeight="1" thickTop="1" thickBot="1" x14ac:dyDescent="0.4">
      <c r="A26" s="72"/>
      <c r="B26" s="78">
        <v>20</v>
      </c>
      <c r="C26" s="79" t="s">
        <v>55</v>
      </c>
      <c r="D26" s="80">
        <v>30</v>
      </c>
      <c r="E26" s="81" t="s">
        <v>24</v>
      </c>
      <c r="F26" s="82" t="s">
        <v>56</v>
      </c>
      <c r="G26" s="40">
        <f t="shared" si="0"/>
        <v>330</v>
      </c>
      <c r="H26" s="39">
        <v>11</v>
      </c>
      <c r="I26" s="26"/>
      <c r="J26" s="24">
        <f t="shared" si="1"/>
        <v>0</v>
      </c>
      <c r="K26" s="32" t="str">
        <f t="shared" si="2"/>
        <v xml:space="preserve"> </v>
      </c>
      <c r="L26" s="83"/>
      <c r="M26" s="84"/>
      <c r="N26" s="85"/>
    </row>
    <row r="27" spans="1:14" ht="40.5" customHeight="1" thickTop="1" x14ac:dyDescent="0.35">
      <c r="A27" s="72"/>
      <c r="B27" s="64">
        <v>21</v>
      </c>
      <c r="C27" s="65" t="s">
        <v>14</v>
      </c>
      <c r="D27" s="66">
        <v>500</v>
      </c>
      <c r="E27" s="67" t="s">
        <v>15</v>
      </c>
      <c r="F27" s="68" t="s">
        <v>57</v>
      </c>
      <c r="G27" s="36">
        <f t="shared" si="0"/>
        <v>7000</v>
      </c>
      <c r="H27" s="37">
        <v>14</v>
      </c>
      <c r="I27" s="25"/>
      <c r="J27" s="15">
        <f t="shared" si="1"/>
        <v>0</v>
      </c>
      <c r="K27" s="34" t="str">
        <f t="shared" si="2"/>
        <v xml:space="preserve"> </v>
      </c>
      <c r="L27" s="86" t="s">
        <v>17</v>
      </c>
      <c r="M27" s="69" t="s">
        <v>18</v>
      </c>
      <c r="N27" s="87" t="s">
        <v>19</v>
      </c>
    </row>
    <row r="28" spans="1:14" ht="36" customHeight="1" x14ac:dyDescent="0.35">
      <c r="A28" s="72"/>
      <c r="B28" s="73">
        <v>22</v>
      </c>
      <c r="C28" s="74" t="s">
        <v>20</v>
      </c>
      <c r="D28" s="75">
        <v>120</v>
      </c>
      <c r="E28" s="76" t="s">
        <v>21</v>
      </c>
      <c r="F28" s="77" t="s">
        <v>22</v>
      </c>
      <c r="G28" s="38">
        <f t="shared" si="0"/>
        <v>3960</v>
      </c>
      <c r="H28" s="39">
        <v>33</v>
      </c>
      <c r="I28" s="25"/>
      <c r="J28" s="16">
        <f t="shared" si="1"/>
        <v>0</v>
      </c>
      <c r="K28" s="35" t="str">
        <f t="shared" si="2"/>
        <v xml:space="preserve"> </v>
      </c>
      <c r="L28" s="88"/>
      <c r="M28" s="89"/>
      <c r="N28" s="90"/>
    </row>
    <row r="29" spans="1:14" ht="36" customHeight="1" x14ac:dyDescent="0.35">
      <c r="A29" s="72"/>
      <c r="B29" s="73">
        <v>23</v>
      </c>
      <c r="C29" s="74" t="s">
        <v>23</v>
      </c>
      <c r="D29" s="75">
        <v>2</v>
      </c>
      <c r="E29" s="76" t="s">
        <v>24</v>
      </c>
      <c r="F29" s="77" t="s">
        <v>58</v>
      </c>
      <c r="G29" s="38">
        <f t="shared" si="0"/>
        <v>120</v>
      </c>
      <c r="H29" s="39">
        <v>60</v>
      </c>
      <c r="I29" s="25"/>
      <c r="J29" s="16">
        <f t="shared" si="1"/>
        <v>0</v>
      </c>
      <c r="K29" s="35" t="str">
        <f t="shared" si="2"/>
        <v xml:space="preserve"> </v>
      </c>
      <c r="L29" s="88"/>
      <c r="M29" s="89"/>
      <c r="N29" s="90"/>
    </row>
    <row r="30" spans="1:14" ht="48" customHeight="1" x14ac:dyDescent="0.35">
      <c r="A30" s="72"/>
      <c r="B30" s="73">
        <v>24</v>
      </c>
      <c r="C30" s="74" t="s">
        <v>59</v>
      </c>
      <c r="D30" s="75">
        <v>2</v>
      </c>
      <c r="E30" s="76" t="s">
        <v>24</v>
      </c>
      <c r="F30" s="77" t="s">
        <v>26</v>
      </c>
      <c r="G30" s="38">
        <f t="shared" si="0"/>
        <v>188</v>
      </c>
      <c r="H30" s="39">
        <v>94</v>
      </c>
      <c r="I30" s="25"/>
      <c r="J30" s="17">
        <f t="shared" si="1"/>
        <v>0</v>
      </c>
      <c r="K30" s="35" t="str">
        <f t="shared" si="2"/>
        <v xml:space="preserve"> </v>
      </c>
      <c r="L30" s="88"/>
      <c r="M30" s="89"/>
      <c r="N30" s="90"/>
    </row>
    <row r="31" spans="1:14" ht="36" customHeight="1" x14ac:dyDescent="0.35">
      <c r="A31" s="72"/>
      <c r="B31" s="73">
        <v>25</v>
      </c>
      <c r="C31" s="74" t="s">
        <v>59</v>
      </c>
      <c r="D31" s="75">
        <v>4</v>
      </c>
      <c r="E31" s="76" t="s">
        <v>24</v>
      </c>
      <c r="F31" s="77" t="s">
        <v>60</v>
      </c>
      <c r="G31" s="38">
        <f t="shared" si="0"/>
        <v>88</v>
      </c>
      <c r="H31" s="39">
        <v>22</v>
      </c>
      <c r="I31" s="25"/>
      <c r="J31" s="16">
        <f t="shared" si="1"/>
        <v>0</v>
      </c>
      <c r="K31" s="35" t="str">
        <f t="shared" si="2"/>
        <v xml:space="preserve"> </v>
      </c>
      <c r="L31" s="88"/>
      <c r="M31" s="89"/>
      <c r="N31" s="90"/>
    </row>
    <row r="32" spans="1:14" ht="36" customHeight="1" x14ac:dyDescent="0.35">
      <c r="A32" s="72"/>
      <c r="B32" s="73">
        <v>26</v>
      </c>
      <c r="C32" s="74" t="s">
        <v>27</v>
      </c>
      <c r="D32" s="75">
        <v>2</v>
      </c>
      <c r="E32" s="76" t="s">
        <v>24</v>
      </c>
      <c r="F32" s="77" t="s">
        <v>28</v>
      </c>
      <c r="G32" s="38">
        <f t="shared" si="0"/>
        <v>50</v>
      </c>
      <c r="H32" s="39">
        <v>25</v>
      </c>
      <c r="I32" s="25"/>
      <c r="J32" s="16">
        <f t="shared" si="1"/>
        <v>0</v>
      </c>
      <c r="K32" s="35" t="str">
        <f t="shared" si="2"/>
        <v xml:space="preserve"> </v>
      </c>
      <c r="L32" s="88"/>
      <c r="M32" s="89"/>
      <c r="N32" s="90"/>
    </row>
    <row r="33" spans="1:14" ht="39" customHeight="1" x14ac:dyDescent="0.35">
      <c r="A33" s="72"/>
      <c r="B33" s="73">
        <v>27</v>
      </c>
      <c r="C33" s="74" t="s">
        <v>29</v>
      </c>
      <c r="D33" s="75">
        <v>2</v>
      </c>
      <c r="E33" s="76" t="s">
        <v>24</v>
      </c>
      <c r="F33" s="77" t="s">
        <v>131</v>
      </c>
      <c r="G33" s="38">
        <f t="shared" si="0"/>
        <v>64</v>
      </c>
      <c r="H33" s="39">
        <v>32</v>
      </c>
      <c r="I33" s="25"/>
      <c r="J33" s="17">
        <f t="shared" si="1"/>
        <v>0</v>
      </c>
      <c r="K33" s="35" t="str">
        <f t="shared" si="2"/>
        <v xml:space="preserve"> </v>
      </c>
      <c r="L33" s="88"/>
      <c r="M33" s="89"/>
      <c r="N33" s="90"/>
    </row>
    <row r="34" spans="1:14" ht="36.75" customHeight="1" x14ac:dyDescent="0.35">
      <c r="A34" s="72"/>
      <c r="B34" s="73">
        <v>28</v>
      </c>
      <c r="C34" s="74" t="s">
        <v>30</v>
      </c>
      <c r="D34" s="75">
        <v>2</v>
      </c>
      <c r="E34" s="76" t="s">
        <v>24</v>
      </c>
      <c r="F34" s="77" t="s">
        <v>61</v>
      </c>
      <c r="G34" s="38">
        <f t="shared" si="0"/>
        <v>64</v>
      </c>
      <c r="H34" s="39">
        <v>32</v>
      </c>
      <c r="I34" s="25"/>
      <c r="J34" s="16">
        <f t="shared" si="1"/>
        <v>0</v>
      </c>
      <c r="K34" s="35" t="str">
        <f t="shared" si="2"/>
        <v xml:space="preserve"> </v>
      </c>
      <c r="L34" s="88"/>
      <c r="M34" s="89"/>
      <c r="N34" s="90"/>
    </row>
    <row r="35" spans="1:14" ht="39" customHeight="1" x14ac:dyDescent="0.35">
      <c r="A35" s="72"/>
      <c r="B35" s="73">
        <v>29</v>
      </c>
      <c r="C35" s="74" t="s">
        <v>31</v>
      </c>
      <c r="D35" s="75">
        <v>4</v>
      </c>
      <c r="E35" s="76" t="s">
        <v>24</v>
      </c>
      <c r="F35" s="77" t="s">
        <v>62</v>
      </c>
      <c r="G35" s="38">
        <f t="shared" si="0"/>
        <v>80</v>
      </c>
      <c r="H35" s="39">
        <v>20</v>
      </c>
      <c r="I35" s="25"/>
      <c r="J35" s="16">
        <f t="shared" si="1"/>
        <v>0</v>
      </c>
      <c r="K35" s="35" t="str">
        <f t="shared" si="2"/>
        <v xml:space="preserve"> </v>
      </c>
      <c r="L35" s="88"/>
      <c r="M35" s="89"/>
      <c r="N35" s="90"/>
    </row>
    <row r="36" spans="1:14" ht="39.75" customHeight="1" x14ac:dyDescent="0.35">
      <c r="A36" s="72"/>
      <c r="B36" s="73">
        <v>30</v>
      </c>
      <c r="C36" s="74" t="s">
        <v>33</v>
      </c>
      <c r="D36" s="75">
        <v>2</v>
      </c>
      <c r="E36" s="76" t="s">
        <v>24</v>
      </c>
      <c r="F36" s="77" t="s">
        <v>63</v>
      </c>
      <c r="G36" s="38">
        <f t="shared" si="0"/>
        <v>392</v>
      </c>
      <c r="H36" s="39">
        <v>196</v>
      </c>
      <c r="I36" s="25"/>
      <c r="J36" s="17">
        <f t="shared" si="1"/>
        <v>0</v>
      </c>
      <c r="K36" s="35" t="str">
        <f t="shared" si="2"/>
        <v xml:space="preserve"> </v>
      </c>
      <c r="L36" s="88"/>
      <c r="M36" s="89"/>
      <c r="N36" s="90"/>
    </row>
    <row r="37" spans="1:14" ht="41.25" customHeight="1" x14ac:dyDescent="0.35">
      <c r="A37" s="72"/>
      <c r="B37" s="73">
        <v>31</v>
      </c>
      <c r="C37" s="74" t="s">
        <v>34</v>
      </c>
      <c r="D37" s="75">
        <v>2</v>
      </c>
      <c r="E37" s="76" t="s">
        <v>24</v>
      </c>
      <c r="F37" s="77" t="s">
        <v>64</v>
      </c>
      <c r="G37" s="38">
        <f t="shared" si="0"/>
        <v>140</v>
      </c>
      <c r="H37" s="39">
        <v>70</v>
      </c>
      <c r="I37" s="25"/>
      <c r="J37" s="16">
        <f t="shared" si="1"/>
        <v>0</v>
      </c>
      <c r="K37" s="35" t="str">
        <f t="shared" si="2"/>
        <v xml:space="preserve"> </v>
      </c>
      <c r="L37" s="88"/>
      <c r="M37" s="89"/>
      <c r="N37" s="90"/>
    </row>
    <row r="38" spans="1:14" ht="36" customHeight="1" x14ac:dyDescent="0.35">
      <c r="A38" s="72"/>
      <c r="B38" s="73">
        <v>32</v>
      </c>
      <c r="C38" s="74" t="s">
        <v>36</v>
      </c>
      <c r="D38" s="75">
        <v>3</v>
      </c>
      <c r="E38" s="76" t="s">
        <v>24</v>
      </c>
      <c r="F38" s="77" t="s">
        <v>37</v>
      </c>
      <c r="G38" s="38">
        <f t="shared" si="0"/>
        <v>60</v>
      </c>
      <c r="H38" s="39">
        <v>20</v>
      </c>
      <c r="I38" s="25"/>
      <c r="J38" s="16">
        <f t="shared" si="1"/>
        <v>0</v>
      </c>
      <c r="K38" s="35" t="str">
        <f t="shared" si="2"/>
        <v xml:space="preserve"> </v>
      </c>
      <c r="L38" s="88"/>
      <c r="M38" s="89"/>
      <c r="N38" s="90"/>
    </row>
    <row r="39" spans="1:14" ht="36" customHeight="1" x14ac:dyDescent="0.35">
      <c r="A39" s="72"/>
      <c r="B39" s="73">
        <v>33</v>
      </c>
      <c r="C39" s="74" t="s">
        <v>38</v>
      </c>
      <c r="D39" s="75">
        <v>2</v>
      </c>
      <c r="E39" s="76" t="s">
        <v>24</v>
      </c>
      <c r="F39" s="77" t="s">
        <v>39</v>
      </c>
      <c r="G39" s="38">
        <f t="shared" ref="G39:G70" si="3">D39*H39</f>
        <v>64</v>
      </c>
      <c r="H39" s="39">
        <v>32</v>
      </c>
      <c r="I39" s="25"/>
      <c r="J39" s="17">
        <f t="shared" ref="J39:J70" si="4">D39*I39</f>
        <v>0</v>
      </c>
      <c r="K39" s="35" t="str">
        <f t="shared" ref="K39:K73" si="5">IF(ISNUMBER(I39), IF(I39&gt;H39,"NEVYHOVUJE","VYHOVUJE")," ")</f>
        <v xml:space="preserve"> </v>
      </c>
      <c r="L39" s="88"/>
      <c r="M39" s="89"/>
      <c r="N39" s="90"/>
    </row>
    <row r="40" spans="1:14" ht="34" customHeight="1" x14ac:dyDescent="0.35">
      <c r="A40" s="72"/>
      <c r="B40" s="73">
        <v>34</v>
      </c>
      <c r="C40" s="74" t="s">
        <v>65</v>
      </c>
      <c r="D40" s="75">
        <v>2</v>
      </c>
      <c r="E40" s="76" t="s">
        <v>41</v>
      </c>
      <c r="F40" s="77" t="s">
        <v>42</v>
      </c>
      <c r="G40" s="38">
        <f t="shared" si="3"/>
        <v>500</v>
      </c>
      <c r="H40" s="39">
        <v>250</v>
      </c>
      <c r="I40" s="25"/>
      <c r="J40" s="16">
        <f t="shared" si="4"/>
        <v>0</v>
      </c>
      <c r="K40" s="35" t="str">
        <f t="shared" si="5"/>
        <v xml:space="preserve"> </v>
      </c>
      <c r="L40" s="88"/>
      <c r="M40" s="89"/>
      <c r="N40" s="90"/>
    </row>
    <row r="41" spans="1:14" ht="34" customHeight="1" x14ac:dyDescent="0.35">
      <c r="A41" s="72"/>
      <c r="B41" s="73">
        <v>35</v>
      </c>
      <c r="C41" s="74" t="s">
        <v>43</v>
      </c>
      <c r="D41" s="75">
        <v>2</v>
      </c>
      <c r="E41" s="76" t="s">
        <v>41</v>
      </c>
      <c r="F41" s="77" t="s">
        <v>44</v>
      </c>
      <c r="G41" s="38">
        <f t="shared" si="3"/>
        <v>500</v>
      </c>
      <c r="H41" s="39">
        <v>250</v>
      </c>
      <c r="I41" s="25"/>
      <c r="J41" s="16">
        <f t="shared" si="4"/>
        <v>0</v>
      </c>
      <c r="K41" s="35" t="str">
        <f t="shared" si="5"/>
        <v xml:space="preserve"> </v>
      </c>
      <c r="L41" s="88"/>
      <c r="M41" s="89"/>
      <c r="N41" s="90"/>
    </row>
    <row r="42" spans="1:14" ht="34" customHeight="1" x14ac:dyDescent="0.35">
      <c r="A42" s="72"/>
      <c r="B42" s="73">
        <v>36</v>
      </c>
      <c r="C42" s="74" t="s">
        <v>45</v>
      </c>
      <c r="D42" s="75">
        <v>10</v>
      </c>
      <c r="E42" s="76" t="s">
        <v>46</v>
      </c>
      <c r="F42" s="77" t="s">
        <v>47</v>
      </c>
      <c r="G42" s="38">
        <f t="shared" si="3"/>
        <v>100</v>
      </c>
      <c r="H42" s="39">
        <v>10</v>
      </c>
      <c r="I42" s="25"/>
      <c r="J42" s="17">
        <f t="shared" si="4"/>
        <v>0</v>
      </c>
      <c r="K42" s="35" t="str">
        <f t="shared" si="5"/>
        <v xml:space="preserve"> </v>
      </c>
      <c r="L42" s="88"/>
      <c r="M42" s="89"/>
      <c r="N42" s="90"/>
    </row>
    <row r="43" spans="1:14" ht="36" customHeight="1" x14ac:dyDescent="0.35">
      <c r="A43" s="72"/>
      <c r="B43" s="73">
        <v>37</v>
      </c>
      <c r="C43" s="74" t="s">
        <v>48</v>
      </c>
      <c r="D43" s="75">
        <v>5</v>
      </c>
      <c r="E43" s="76" t="s">
        <v>24</v>
      </c>
      <c r="F43" s="77" t="s">
        <v>49</v>
      </c>
      <c r="G43" s="38">
        <f t="shared" si="3"/>
        <v>37</v>
      </c>
      <c r="H43" s="39">
        <v>7.4</v>
      </c>
      <c r="I43" s="25"/>
      <c r="J43" s="16">
        <f t="shared" si="4"/>
        <v>0</v>
      </c>
      <c r="K43" s="35" t="str">
        <f t="shared" si="5"/>
        <v xml:space="preserve"> </v>
      </c>
      <c r="L43" s="88"/>
      <c r="M43" s="89"/>
      <c r="N43" s="90"/>
    </row>
    <row r="44" spans="1:14" ht="34" customHeight="1" x14ac:dyDescent="0.35">
      <c r="A44" s="72"/>
      <c r="B44" s="73">
        <v>38</v>
      </c>
      <c r="C44" s="74" t="s">
        <v>50</v>
      </c>
      <c r="D44" s="75">
        <v>2</v>
      </c>
      <c r="E44" s="76" t="s">
        <v>51</v>
      </c>
      <c r="F44" s="77" t="s">
        <v>66</v>
      </c>
      <c r="G44" s="38">
        <f t="shared" si="3"/>
        <v>480</v>
      </c>
      <c r="H44" s="39">
        <v>240</v>
      </c>
      <c r="I44" s="25"/>
      <c r="J44" s="16">
        <f t="shared" si="4"/>
        <v>0</v>
      </c>
      <c r="K44" s="35" t="str">
        <f t="shared" si="5"/>
        <v xml:space="preserve"> </v>
      </c>
      <c r="L44" s="88"/>
      <c r="M44" s="89"/>
      <c r="N44" s="90"/>
    </row>
    <row r="45" spans="1:14" ht="34" customHeight="1" x14ac:dyDescent="0.35">
      <c r="A45" s="72"/>
      <c r="B45" s="73">
        <v>39</v>
      </c>
      <c r="C45" s="74" t="s">
        <v>53</v>
      </c>
      <c r="D45" s="75">
        <v>5</v>
      </c>
      <c r="E45" s="76" t="s">
        <v>24</v>
      </c>
      <c r="F45" s="77" t="s">
        <v>54</v>
      </c>
      <c r="G45" s="38">
        <f t="shared" si="3"/>
        <v>75</v>
      </c>
      <c r="H45" s="39">
        <v>15</v>
      </c>
      <c r="I45" s="25"/>
      <c r="J45" s="17">
        <f t="shared" si="4"/>
        <v>0</v>
      </c>
      <c r="K45" s="35" t="str">
        <f t="shared" si="5"/>
        <v xml:space="preserve"> </v>
      </c>
      <c r="L45" s="88"/>
      <c r="M45" s="89"/>
      <c r="N45" s="90"/>
    </row>
    <row r="46" spans="1:14" ht="34" customHeight="1" thickBot="1" x14ac:dyDescent="0.4">
      <c r="A46" s="72"/>
      <c r="B46" s="78">
        <v>40</v>
      </c>
      <c r="C46" s="79" t="s">
        <v>55</v>
      </c>
      <c r="D46" s="80">
        <v>10</v>
      </c>
      <c r="E46" s="81" t="s">
        <v>24</v>
      </c>
      <c r="F46" s="82" t="s">
        <v>67</v>
      </c>
      <c r="G46" s="40">
        <f t="shared" si="3"/>
        <v>110</v>
      </c>
      <c r="H46" s="39">
        <v>11</v>
      </c>
      <c r="I46" s="26"/>
      <c r="J46" s="24">
        <f t="shared" si="4"/>
        <v>0</v>
      </c>
      <c r="K46" s="32" t="str">
        <f t="shared" si="5"/>
        <v xml:space="preserve"> </v>
      </c>
      <c r="L46" s="91"/>
      <c r="M46" s="92"/>
      <c r="N46" s="93"/>
    </row>
    <row r="47" spans="1:14" ht="34" customHeight="1" thickTop="1" x14ac:dyDescent="0.35">
      <c r="A47" s="72"/>
      <c r="B47" s="94">
        <v>41</v>
      </c>
      <c r="C47" s="95" t="s">
        <v>68</v>
      </c>
      <c r="D47" s="96">
        <v>5</v>
      </c>
      <c r="E47" s="97" t="s">
        <v>24</v>
      </c>
      <c r="F47" s="98" t="s">
        <v>69</v>
      </c>
      <c r="G47" s="41">
        <f t="shared" si="3"/>
        <v>1900</v>
      </c>
      <c r="H47" s="37">
        <v>380</v>
      </c>
      <c r="I47" s="25"/>
      <c r="J47" s="15">
        <f t="shared" si="4"/>
        <v>0</v>
      </c>
      <c r="K47" s="34" t="str">
        <f t="shared" si="5"/>
        <v xml:space="preserve"> </v>
      </c>
      <c r="L47" s="69" t="s">
        <v>17</v>
      </c>
      <c r="M47" s="70" t="s">
        <v>70</v>
      </c>
      <c r="N47" s="87" t="s">
        <v>71</v>
      </c>
    </row>
    <row r="48" spans="1:14" ht="34" customHeight="1" x14ac:dyDescent="0.35">
      <c r="A48" s="72"/>
      <c r="B48" s="73">
        <v>42</v>
      </c>
      <c r="C48" s="74" t="s">
        <v>72</v>
      </c>
      <c r="D48" s="75">
        <v>6</v>
      </c>
      <c r="E48" s="76" t="s">
        <v>24</v>
      </c>
      <c r="F48" s="77" t="s">
        <v>73</v>
      </c>
      <c r="G48" s="38">
        <f t="shared" si="3"/>
        <v>1050</v>
      </c>
      <c r="H48" s="39">
        <v>175</v>
      </c>
      <c r="I48" s="25"/>
      <c r="J48" s="17">
        <f t="shared" si="4"/>
        <v>0</v>
      </c>
      <c r="K48" s="35" t="str">
        <f t="shared" si="5"/>
        <v xml:space="preserve"> </v>
      </c>
      <c r="L48" s="89"/>
      <c r="M48" s="99"/>
      <c r="N48" s="90"/>
    </row>
    <row r="49" spans="1:14" ht="34" customHeight="1" x14ac:dyDescent="0.35">
      <c r="A49" s="72"/>
      <c r="B49" s="73">
        <v>43</v>
      </c>
      <c r="C49" s="74" t="s">
        <v>74</v>
      </c>
      <c r="D49" s="75">
        <v>5</v>
      </c>
      <c r="E49" s="76" t="s">
        <v>24</v>
      </c>
      <c r="F49" s="77" t="s">
        <v>75</v>
      </c>
      <c r="G49" s="38">
        <f t="shared" si="3"/>
        <v>400</v>
      </c>
      <c r="H49" s="39">
        <v>80</v>
      </c>
      <c r="I49" s="25"/>
      <c r="J49" s="16">
        <f t="shared" si="4"/>
        <v>0</v>
      </c>
      <c r="K49" s="35" t="str">
        <f t="shared" si="5"/>
        <v xml:space="preserve"> </v>
      </c>
      <c r="L49" s="89"/>
      <c r="M49" s="99"/>
      <c r="N49" s="90"/>
    </row>
    <row r="50" spans="1:14" ht="34" customHeight="1" x14ac:dyDescent="0.35">
      <c r="A50" s="72"/>
      <c r="B50" s="73">
        <v>44</v>
      </c>
      <c r="C50" s="74" t="s">
        <v>76</v>
      </c>
      <c r="D50" s="75">
        <v>10</v>
      </c>
      <c r="E50" s="76" t="s">
        <v>24</v>
      </c>
      <c r="F50" s="77" t="s">
        <v>77</v>
      </c>
      <c r="G50" s="38">
        <f t="shared" si="3"/>
        <v>800</v>
      </c>
      <c r="H50" s="39">
        <v>80</v>
      </c>
      <c r="I50" s="25"/>
      <c r="J50" s="16">
        <f t="shared" si="4"/>
        <v>0</v>
      </c>
      <c r="K50" s="35" t="str">
        <f t="shared" si="5"/>
        <v xml:space="preserve"> </v>
      </c>
      <c r="L50" s="89"/>
      <c r="M50" s="99"/>
      <c r="N50" s="90"/>
    </row>
    <row r="51" spans="1:14" ht="34" customHeight="1" x14ac:dyDescent="0.35">
      <c r="A51" s="72"/>
      <c r="B51" s="73">
        <v>45</v>
      </c>
      <c r="C51" s="100" t="s">
        <v>78</v>
      </c>
      <c r="D51" s="75">
        <v>15</v>
      </c>
      <c r="E51" s="76" t="s">
        <v>24</v>
      </c>
      <c r="F51" s="77" t="s">
        <v>79</v>
      </c>
      <c r="G51" s="38">
        <f t="shared" si="3"/>
        <v>750</v>
      </c>
      <c r="H51" s="39">
        <v>50</v>
      </c>
      <c r="I51" s="25"/>
      <c r="J51" s="17">
        <f t="shared" si="4"/>
        <v>0</v>
      </c>
      <c r="K51" s="35" t="str">
        <f t="shared" si="5"/>
        <v xml:space="preserve"> </v>
      </c>
      <c r="L51" s="89"/>
      <c r="M51" s="99"/>
      <c r="N51" s="90"/>
    </row>
    <row r="52" spans="1:14" ht="34" customHeight="1" x14ac:dyDescent="0.35">
      <c r="A52" s="72"/>
      <c r="B52" s="73">
        <v>46</v>
      </c>
      <c r="C52" s="74" t="s">
        <v>80</v>
      </c>
      <c r="D52" s="75">
        <v>20</v>
      </c>
      <c r="E52" s="76" t="s">
        <v>24</v>
      </c>
      <c r="F52" s="77" t="s">
        <v>81</v>
      </c>
      <c r="G52" s="38">
        <f t="shared" si="3"/>
        <v>600</v>
      </c>
      <c r="H52" s="39">
        <v>30</v>
      </c>
      <c r="I52" s="25"/>
      <c r="J52" s="16">
        <f t="shared" si="4"/>
        <v>0</v>
      </c>
      <c r="K52" s="35" t="str">
        <f t="shared" si="5"/>
        <v xml:space="preserve"> </v>
      </c>
      <c r="L52" s="89"/>
      <c r="M52" s="99"/>
      <c r="N52" s="90"/>
    </row>
    <row r="53" spans="1:14" ht="34" customHeight="1" x14ac:dyDescent="0.35">
      <c r="A53" s="72"/>
      <c r="B53" s="73">
        <v>47</v>
      </c>
      <c r="C53" s="74" t="s">
        <v>82</v>
      </c>
      <c r="D53" s="75">
        <v>15</v>
      </c>
      <c r="E53" s="76" t="s">
        <v>24</v>
      </c>
      <c r="F53" s="77" t="s">
        <v>83</v>
      </c>
      <c r="G53" s="38">
        <f t="shared" si="3"/>
        <v>1500</v>
      </c>
      <c r="H53" s="39">
        <v>100</v>
      </c>
      <c r="I53" s="25"/>
      <c r="J53" s="16">
        <f t="shared" si="4"/>
        <v>0</v>
      </c>
      <c r="K53" s="35" t="str">
        <f t="shared" si="5"/>
        <v xml:space="preserve"> </v>
      </c>
      <c r="L53" s="89"/>
      <c r="M53" s="99"/>
      <c r="N53" s="90"/>
    </row>
    <row r="54" spans="1:14" ht="34" customHeight="1" x14ac:dyDescent="0.35">
      <c r="A54" s="72"/>
      <c r="B54" s="73">
        <v>48</v>
      </c>
      <c r="C54" s="74" t="s">
        <v>84</v>
      </c>
      <c r="D54" s="75">
        <v>100</v>
      </c>
      <c r="E54" s="76" t="s">
        <v>24</v>
      </c>
      <c r="F54" s="77" t="s">
        <v>85</v>
      </c>
      <c r="G54" s="38">
        <f t="shared" si="3"/>
        <v>2500</v>
      </c>
      <c r="H54" s="39">
        <v>25</v>
      </c>
      <c r="I54" s="25"/>
      <c r="J54" s="17">
        <f t="shared" si="4"/>
        <v>0</v>
      </c>
      <c r="K54" s="35" t="str">
        <f t="shared" si="5"/>
        <v xml:space="preserve"> </v>
      </c>
      <c r="L54" s="89"/>
      <c r="M54" s="99"/>
      <c r="N54" s="90"/>
    </row>
    <row r="55" spans="1:14" ht="34" customHeight="1" x14ac:dyDescent="0.35">
      <c r="A55" s="72"/>
      <c r="B55" s="73">
        <v>49</v>
      </c>
      <c r="C55" s="74" t="s">
        <v>86</v>
      </c>
      <c r="D55" s="75">
        <v>5</v>
      </c>
      <c r="E55" s="76" t="s">
        <v>24</v>
      </c>
      <c r="F55" s="77" t="s">
        <v>87</v>
      </c>
      <c r="G55" s="38">
        <f t="shared" si="3"/>
        <v>475</v>
      </c>
      <c r="H55" s="39">
        <v>95</v>
      </c>
      <c r="I55" s="25"/>
      <c r="J55" s="16">
        <f t="shared" si="4"/>
        <v>0</v>
      </c>
      <c r="K55" s="35" t="str">
        <f t="shared" si="5"/>
        <v xml:space="preserve"> </v>
      </c>
      <c r="L55" s="89"/>
      <c r="M55" s="99"/>
      <c r="N55" s="90"/>
    </row>
    <row r="56" spans="1:14" ht="34" customHeight="1" x14ac:dyDescent="0.35">
      <c r="A56" s="72"/>
      <c r="B56" s="73">
        <v>50</v>
      </c>
      <c r="C56" s="74" t="s">
        <v>88</v>
      </c>
      <c r="D56" s="75">
        <v>10</v>
      </c>
      <c r="E56" s="76" t="s">
        <v>24</v>
      </c>
      <c r="F56" s="77" t="s">
        <v>89</v>
      </c>
      <c r="G56" s="38">
        <f t="shared" si="3"/>
        <v>320</v>
      </c>
      <c r="H56" s="39">
        <v>32</v>
      </c>
      <c r="I56" s="25"/>
      <c r="J56" s="16">
        <f t="shared" si="4"/>
        <v>0</v>
      </c>
      <c r="K56" s="35" t="str">
        <f t="shared" si="5"/>
        <v xml:space="preserve"> </v>
      </c>
      <c r="L56" s="89"/>
      <c r="M56" s="99"/>
      <c r="N56" s="90"/>
    </row>
    <row r="57" spans="1:14" ht="34" customHeight="1" x14ac:dyDescent="0.35">
      <c r="A57" s="72"/>
      <c r="B57" s="73">
        <v>51</v>
      </c>
      <c r="C57" s="74" t="s">
        <v>90</v>
      </c>
      <c r="D57" s="75">
        <v>10</v>
      </c>
      <c r="E57" s="76" t="s">
        <v>24</v>
      </c>
      <c r="F57" s="77" t="s">
        <v>91</v>
      </c>
      <c r="G57" s="38">
        <f t="shared" si="3"/>
        <v>250</v>
      </c>
      <c r="H57" s="39">
        <v>25</v>
      </c>
      <c r="I57" s="25"/>
      <c r="J57" s="16">
        <f t="shared" si="4"/>
        <v>0</v>
      </c>
      <c r="K57" s="35" t="str">
        <f t="shared" si="5"/>
        <v xml:space="preserve"> </v>
      </c>
      <c r="L57" s="89"/>
      <c r="M57" s="99"/>
      <c r="N57" s="90"/>
    </row>
    <row r="58" spans="1:14" ht="34" customHeight="1" x14ac:dyDescent="0.35">
      <c r="A58" s="72"/>
      <c r="B58" s="73">
        <v>52</v>
      </c>
      <c r="C58" s="74" t="s">
        <v>92</v>
      </c>
      <c r="D58" s="75">
        <v>500</v>
      </c>
      <c r="E58" s="76" t="s">
        <v>41</v>
      </c>
      <c r="F58" s="77" t="s">
        <v>93</v>
      </c>
      <c r="G58" s="38">
        <f t="shared" si="3"/>
        <v>6500</v>
      </c>
      <c r="H58" s="39">
        <v>13</v>
      </c>
      <c r="I58" s="25"/>
      <c r="J58" s="16">
        <f t="shared" si="4"/>
        <v>0</v>
      </c>
      <c r="K58" s="35" t="str">
        <f t="shared" si="5"/>
        <v xml:space="preserve"> </v>
      </c>
      <c r="L58" s="89"/>
      <c r="M58" s="99"/>
      <c r="N58" s="90"/>
    </row>
    <row r="59" spans="1:14" ht="34" customHeight="1" x14ac:dyDescent="0.35">
      <c r="A59" s="72"/>
      <c r="B59" s="73">
        <v>53</v>
      </c>
      <c r="C59" s="74" t="s">
        <v>94</v>
      </c>
      <c r="D59" s="75">
        <v>6</v>
      </c>
      <c r="E59" s="76" t="s">
        <v>24</v>
      </c>
      <c r="F59" s="77" t="s">
        <v>95</v>
      </c>
      <c r="G59" s="38">
        <f t="shared" si="3"/>
        <v>1020</v>
      </c>
      <c r="H59" s="39">
        <v>170</v>
      </c>
      <c r="I59" s="25"/>
      <c r="J59" s="16">
        <f t="shared" si="4"/>
        <v>0</v>
      </c>
      <c r="K59" s="35" t="str">
        <f t="shared" si="5"/>
        <v xml:space="preserve"> </v>
      </c>
      <c r="L59" s="89"/>
      <c r="M59" s="99"/>
      <c r="N59" s="90"/>
    </row>
    <row r="60" spans="1:14" ht="34" customHeight="1" x14ac:dyDescent="0.35">
      <c r="A60" s="72"/>
      <c r="B60" s="73">
        <v>54</v>
      </c>
      <c r="C60" s="100" t="s">
        <v>96</v>
      </c>
      <c r="D60" s="75">
        <v>10</v>
      </c>
      <c r="E60" s="76" t="s">
        <v>41</v>
      </c>
      <c r="F60" s="77" t="s">
        <v>97</v>
      </c>
      <c r="G60" s="38">
        <f t="shared" si="3"/>
        <v>2600</v>
      </c>
      <c r="H60" s="39">
        <v>260</v>
      </c>
      <c r="I60" s="25"/>
      <c r="J60" s="16">
        <f t="shared" si="4"/>
        <v>0</v>
      </c>
      <c r="K60" s="35" t="str">
        <f t="shared" si="5"/>
        <v xml:space="preserve"> </v>
      </c>
      <c r="L60" s="89"/>
      <c r="M60" s="99"/>
      <c r="N60" s="90"/>
    </row>
    <row r="61" spans="1:14" ht="34" customHeight="1" x14ac:dyDescent="0.35">
      <c r="A61" s="72"/>
      <c r="B61" s="73">
        <v>55</v>
      </c>
      <c r="C61" s="74" t="s">
        <v>98</v>
      </c>
      <c r="D61" s="75">
        <v>10</v>
      </c>
      <c r="E61" s="76" t="s">
        <v>41</v>
      </c>
      <c r="F61" s="77" t="s">
        <v>99</v>
      </c>
      <c r="G61" s="38">
        <f t="shared" si="3"/>
        <v>240</v>
      </c>
      <c r="H61" s="39">
        <v>24</v>
      </c>
      <c r="I61" s="25"/>
      <c r="J61" s="16">
        <f t="shared" si="4"/>
        <v>0</v>
      </c>
      <c r="K61" s="35" t="str">
        <f t="shared" si="5"/>
        <v xml:space="preserve"> </v>
      </c>
      <c r="L61" s="89"/>
      <c r="M61" s="99"/>
      <c r="N61" s="90"/>
    </row>
    <row r="62" spans="1:14" ht="34" customHeight="1" x14ac:dyDescent="0.35">
      <c r="A62" s="72"/>
      <c r="B62" s="73">
        <v>56</v>
      </c>
      <c r="C62" s="74" t="s">
        <v>100</v>
      </c>
      <c r="D62" s="75">
        <v>50</v>
      </c>
      <c r="E62" s="76" t="s">
        <v>101</v>
      </c>
      <c r="F62" s="77" t="s">
        <v>102</v>
      </c>
      <c r="G62" s="38">
        <f t="shared" si="3"/>
        <v>1250</v>
      </c>
      <c r="H62" s="39">
        <v>25</v>
      </c>
      <c r="I62" s="25"/>
      <c r="J62" s="16">
        <f t="shared" si="4"/>
        <v>0</v>
      </c>
      <c r="K62" s="35" t="str">
        <f t="shared" si="5"/>
        <v xml:space="preserve"> </v>
      </c>
      <c r="L62" s="89"/>
      <c r="M62" s="99"/>
      <c r="N62" s="90"/>
    </row>
    <row r="63" spans="1:14" ht="34" customHeight="1" x14ac:dyDescent="0.35">
      <c r="A63" s="72"/>
      <c r="B63" s="73">
        <v>57</v>
      </c>
      <c r="C63" s="74" t="s">
        <v>103</v>
      </c>
      <c r="D63" s="75">
        <v>50</v>
      </c>
      <c r="E63" s="76" t="s">
        <v>101</v>
      </c>
      <c r="F63" s="77" t="s">
        <v>104</v>
      </c>
      <c r="G63" s="38">
        <f t="shared" si="3"/>
        <v>1000</v>
      </c>
      <c r="H63" s="39">
        <v>20</v>
      </c>
      <c r="I63" s="25"/>
      <c r="J63" s="16">
        <f t="shared" si="4"/>
        <v>0</v>
      </c>
      <c r="K63" s="35" t="str">
        <f t="shared" si="5"/>
        <v xml:space="preserve"> </v>
      </c>
      <c r="L63" s="89"/>
      <c r="M63" s="99"/>
      <c r="N63" s="90"/>
    </row>
    <row r="64" spans="1:14" ht="34" customHeight="1" x14ac:dyDescent="0.35">
      <c r="A64" s="72"/>
      <c r="B64" s="73">
        <v>58</v>
      </c>
      <c r="C64" s="74" t="s">
        <v>105</v>
      </c>
      <c r="D64" s="75">
        <v>40</v>
      </c>
      <c r="E64" s="76" t="s">
        <v>101</v>
      </c>
      <c r="F64" s="77" t="s">
        <v>106</v>
      </c>
      <c r="G64" s="38">
        <f t="shared" si="3"/>
        <v>1920</v>
      </c>
      <c r="H64" s="39">
        <v>48</v>
      </c>
      <c r="I64" s="25"/>
      <c r="J64" s="16">
        <f t="shared" si="4"/>
        <v>0</v>
      </c>
      <c r="K64" s="35" t="str">
        <f t="shared" si="5"/>
        <v xml:space="preserve"> </v>
      </c>
      <c r="L64" s="89"/>
      <c r="M64" s="99"/>
      <c r="N64" s="90"/>
    </row>
    <row r="65" spans="1:14" ht="34" customHeight="1" x14ac:dyDescent="0.35">
      <c r="A65" s="72"/>
      <c r="B65" s="73">
        <v>59</v>
      </c>
      <c r="C65" s="74" t="s">
        <v>107</v>
      </c>
      <c r="D65" s="75">
        <v>2</v>
      </c>
      <c r="E65" s="76" t="s">
        <v>24</v>
      </c>
      <c r="F65" s="77" t="s">
        <v>108</v>
      </c>
      <c r="G65" s="38">
        <f t="shared" si="3"/>
        <v>460</v>
      </c>
      <c r="H65" s="39">
        <v>230</v>
      </c>
      <c r="I65" s="25"/>
      <c r="J65" s="16">
        <f t="shared" si="4"/>
        <v>0</v>
      </c>
      <c r="K65" s="35" t="str">
        <f t="shared" si="5"/>
        <v xml:space="preserve"> </v>
      </c>
      <c r="L65" s="89"/>
      <c r="M65" s="99"/>
      <c r="N65" s="90"/>
    </row>
    <row r="66" spans="1:14" ht="34" customHeight="1" x14ac:dyDescent="0.35">
      <c r="A66" s="72"/>
      <c r="B66" s="73">
        <v>60</v>
      </c>
      <c r="C66" s="74" t="s">
        <v>109</v>
      </c>
      <c r="D66" s="75">
        <v>3</v>
      </c>
      <c r="E66" s="76" t="s">
        <v>24</v>
      </c>
      <c r="F66" s="77" t="s">
        <v>110</v>
      </c>
      <c r="G66" s="38">
        <f t="shared" si="3"/>
        <v>285</v>
      </c>
      <c r="H66" s="39">
        <v>95</v>
      </c>
      <c r="I66" s="25"/>
      <c r="J66" s="16">
        <f t="shared" si="4"/>
        <v>0</v>
      </c>
      <c r="K66" s="35" t="str">
        <f t="shared" si="5"/>
        <v xml:space="preserve"> </v>
      </c>
      <c r="L66" s="89"/>
      <c r="M66" s="99"/>
      <c r="N66" s="90"/>
    </row>
    <row r="67" spans="1:14" ht="34" customHeight="1" x14ac:dyDescent="0.35">
      <c r="A67" s="72"/>
      <c r="B67" s="73">
        <v>61</v>
      </c>
      <c r="C67" s="74" t="s">
        <v>111</v>
      </c>
      <c r="D67" s="75">
        <v>1</v>
      </c>
      <c r="E67" s="76" t="s">
        <v>24</v>
      </c>
      <c r="F67" s="77" t="s">
        <v>112</v>
      </c>
      <c r="G67" s="38">
        <f t="shared" si="3"/>
        <v>2400</v>
      </c>
      <c r="H67" s="39">
        <v>2400</v>
      </c>
      <c r="I67" s="25"/>
      <c r="J67" s="16">
        <f t="shared" si="4"/>
        <v>0</v>
      </c>
      <c r="K67" s="35" t="str">
        <f t="shared" si="5"/>
        <v xml:space="preserve"> </v>
      </c>
      <c r="L67" s="89"/>
      <c r="M67" s="99"/>
      <c r="N67" s="90"/>
    </row>
    <row r="68" spans="1:14" ht="34" customHeight="1" x14ac:dyDescent="0.35">
      <c r="A68" s="72"/>
      <c r="B68" s="73">
        <v>62</v>
      </c>
      <c r="C68" s="74" t="s">
        <v>113</v>
      </c>
      <c r="D68" s="75">
        <v>10</v>
      </c>
      <c r="E68" s="76" t="s">
        <v>24</v>
      </c>
      <c r="F68" s="77" t="s">
        <v>114</v>
      </c>
      <c r="G68" s="38">
        <f t="shared" si="3"/>
        <v>100</v>
      </c>
      <c r="H68" s="39">
        <v>10</v>
      </c>
      <c r="I68" s="25"/>
      <c r="J68" s="16">
        <f t="shared" si="4"/>
        <v>0</v>
      </c>
      <c r="K68" s="35" t="str">
        <f t="shared" si="5"/>
        <v xml:space="preserve"> </v>
      </c>
      <c r="L68" s="89"/>
      <c r="M68" s="99"/>
      <c r="N68" s="90"/>
    </row>
    <row r="69" spans="1:14" ht="34" customHeight="1" x14ac:dyDescent="0.35">
      <c r="A69" s="72"/>
      <c r="B69" s="73">
        <v>63</v>
      </c>
      <c r="C69" s="74" t="s">
        <v>115</v>
      </c>
      <c r="D69" s="75">
        <v>5</v>
      </c>
      <c r="E69" s="76" t="s">
        <v>41</v>
      </c>
      <c r="F69" s="77" t="s">
        <v>116</v>
      </c>
      <c r="G69" s="38">
        <f t="shared" si="3"/>
        <v>100</v>
      </c>
      <c r="H69" s="39">
        <v>20</v>
      </c>
      <c r="I69" s="25"/>
      <c r="J69" s="16">
        <f t="shared" si="4"/>
        <v>0</v>
      </c>
      <c r="K69" s="35" t="str">
        <f t="shared" si="5"/>
        <v xml:space="preserve"> </v>
      </c>
      <c r="L69" s="89"/>
      <c r="M69" s="99"/>
      <c r="N69" s="90"/>
    </row>
    <row r="70" spans="1:14" ht="34" customHeight="1" thickBot="1" x14ac:dyDescent="0.4">
      <c r="A70" s="72"/>
      <c r="B70" s="78">
        <v>64</v>
      </c>
      <c r="C70" s="79" t="s">
        <v>117</v>
      </c>
      <c r="D70" s="80">
        <v>10</v>
      </c>
      <c r="E70" s="81" t="s">
        <v>41</v>
      </c>
      <c r="F70" s="82" t="s">
        <v>118</v>
      </c>
      <c r="G70" s="40">
        <f t="shared" si="3"/>
        <v>490</v>
      </c>
      <c r="H70" s="39">
        <v>49</v>
      </c>
      <c r="I70" s="26"/>
      <c r="J70" s="24">
        <f t="shared" si="4"/>
        <v>0</v>
      </c>
      <c r="K70" s="32" t="str">
        <f t="shared" si="5"/>
        <v xml:space="preserve"> </v>
      </c>
      <c r="L70" s="92"/>
      <c r="M70" s="101"/>
      <c r="N70" s="93"/>
    </row>
    <row r="71" spans="1:14" ht="46.5" customHeight="1" thickTop="1" x14ac:dyDescent="0.35">
      <c r="A71" s="72"/>
      <c r="B71" s="64">
        <v>65</v>
      </c>
      <c r="C71" s="65" t="s">
        <v>59</v>
      </c>
      <c r="D71" s="66">
        <v>300</v>
      </c>
      <c r="E71" s="67" t="s">
        <v>24</v>
      </c>
      <c r="F71" s="68" t="s">
        <v>60</v>
      </c>
      <c r="G71" s="36">
        <f t="shared" ref="G71:G73" si="6">D71*H71</f>
        <v>9180</v>
      </c>
      <c r="H71" s="37">
        <v>30.6</v>
      </c>
      <c r="I71" s="29"/>
      <c r="J71" s="15">
        <f t="shared" ref="J71:J73" si="7">D71*I71</f>
        <v>0</v>
      </c>
      <c r="K71" s="33" t="str">
        <f t="shared" si="5"/>
        <v xml:space="preserve"> </v>
      </c>
      <c r="L71" s="69" t="s">
        <v>17</v>
      </c>
      <c r="M71" s="70" t="s">
        <v>119</v>
      </c>
      <c r="N71" s="71" t="s">
        <v>120</v>
      </c>
    </row>
    <row r="72" spans="1:14" ht="51.75" customHeight="1" thickBot="1" x14ac:dyDescent="0.4">
      <c r="A72" s="72"/>
      <c r="B72" s="78">
        <v>66</v>
      </c>
      <c r="C72" s="102" t="s">
        <v>121</v>
      </c>
      <c r="D72" s="80">
        <v>50</v>
      </c>
      <c r="E72" s="81" t="s">
        <v>24</v>
      </c>
      <c r="F72" s="82" t="s">
        <v>122</v>
      </c>
      <c r="G72" s="40">
        <f t="shared" si="6"/>
        <v>6550</v>
      </c>
      <c r="H72" s="42">
        <v>131</v>
      </c>
      <c r="I72" s="27"/>
      <c r="J72" s="24">
        <f t="shared" si="7"/>
        <v>0</v>
      </c>
      <c r="K72" s="32" t="str">
        <f t="shared" si="5"/>
        <v xml:space="preserve"> </v>
      </c>
      <c r="L72" s="92"/>
      <c r="M72" s="101"/>
      <c r="N72" s="103"/>
    </row>
    <row r="73" spans="1:14" ht="75.75" customHeight="1" thickTop="1" thickBot="1" x14ac:dyDescent="0.4">
      <c r="A73" s="72"/>
      <c r="B73" s="104">
        <v>67</v>
      </c>
      <c r="C73" s="105" t="s">
        <v>59</v>
      </c>
      <c r="D73" s="106">
        <v>60</v>
      </c>
      <c r="E73" s="107" t="s">
        <v>24</v>
      </c>
      <c r="F73" s="108" t="s">
        <v>26</v>
      </c>
      <c r="G73" s="43">
        <f t="shared" si="6"/>
        <v>5640</v>
      </c>
      <c r="H73" s="44">
        <v>94</v>
      </c>
      <c r="I73" s="28"/>
      <c r="J73" s="30">
        <f t="shared" si="7"/>
        <v>0</v>
      </c>
      <c r="K73" s="31" t="str">
        <f t="shared" si="5"/>
        <v xml:space="preserve"> </v>
      </c>
      <c r="L73" s="109" t="s">
        <v>17</v>
      </c>
      <c r="M73" s="109" t="s">
        <v>123</v>
      </c>
      <c r="N73" s="110" t="s">
        <v>124</v>
      </c>
    </row>
    <row r="74" spans="1:14" ht="13.5" customHeight="1" thickTop="1" thickBot="1" x14ac:dyDescent="0.4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</row>
    <row r="75" spans="1:14" ht="60.75" customHeight="1" thickTop="1" thickBot="1" x14ac:dyDescent="0.4">
      <c r="B75" s="46" t="s">
        <v>125</v>
      </c>
      <c r="C75" s="46"/>
      <c r="D75" s="46"/>
      <c r="E75" s="46"/>
      <c r="F75" s="46"/>
      <c r="G75" s="18"/>
      <c r="H75" s="19" t="s">
        <v>126</v>
      </c>
      <c r="I75" s="47" t="s">
        <v>127</v>
      </c>
      <c r="J75" s="47"/>
      <c r="K75" s="47"/>
      <c r="L75" s="20"/>
      <c r="M75" s="112"/>
      <c r="N75" s="112"/>
    </row>
    <row r="76" spans="1:14" ht="33" customHeight="1" thickTop="1" thickBot="1" x14ac:dyDescent="0.4">
      <c r="B76" s="113" t="s">
        <v>128</v>
      </c>
      <c r="C76" s="113"/>
      <c r="D76" s="113"/>
      <c r="E76" s="113"/>
      <c r="F76" s="113"/>
      <c r="G76" s="21"/>
      <c r="H76" s="22">
        <f>SUM(G7:G73)</f>
        <v>116269</v>
      </c>
      <c r="I76" s="45">
        <f>SUM(J7:J73)</f>
        <v>0</v>
      </c>
      <c r="J76" s="114"/>
      <c r="K76" s="115"/>
      <c r="L76" s="116"/>
      <c r="M76" s="23"/>
      <c r="N76" s="23"/>
    </row>
    <row r="77" spans="1:14" ht="15" thickTop="1" x14ac:dyDescent="0.35"/>
  </sheetData>
  <sheetProtection algorithmName="SHA-512" hashValue="2vumJqpR1grSuwUkTEafULzitzjjK64Omni30+lkwki+PVb4bCYOvxDPksJf84GSlBrOZsKyAXAq4M/7y/ablQ==" saltValue="NftC4mKf84O2qt+cudi55w==" spinCount="100000" sheet="1" objects="1" scenarios="1" selectLockedCells="1"/>
  <mergeCells count="21">
    <mergeCell ref="B1:F1"/>
    <mergeCell ref="M1:N1"/>
    <mergeCell ref="L7:L26"/>
    <mergeCell ref="M7:M26"/>
    <mergeCell ref="N7:N26"/>
    <mergeCell ref="B3:C4"/>
    <mergeCell ref="D3:E4"/>
    <mergeCell ref="F3:H4"/>
    <mergeCell ref="M47:M70"/>
    <mergeCell ref="N47:N70"/>
    <mergeCell ref="L27:L46"/>
    <mergeCell ref="L47:L70"/>
    <mergeCell ref="M27:M46"/>
    <mergeCell ref="N27:N46"/>
    <mergeCell ref="B76:F76"/>
    <mergeCell ref="I76:K76"/>
    <mergeCell ref="M71:M72"/>
    <mergeCell ref="N71:N72"/>
    <mergeCell ref="B75:F75"/>
    <mergeCell ref="I75:K75"/>
    <mergeCell ref="L71:L72"/>
  </mergeCells>
  <conditionalFormatting sqref="B7:B10">
    <cfRule type="expression" priority="9">
      <formula>LEN(TRIM(B7))=0</formula>
    </cfRule>
  </conditionalFormatting>
  <conditionalFormatting sqref="B7:B10">
    <cfRule type="cellIs" priority="10" operator="greaterThanOrEqual">
      <formula>1</formula>
    </cfRule>
  </conditionalFormatting>
  <conditionalFormatting sqref="D7:D73">
    <cfRule type="expression" priority="11">
      <formula>LEN(TRIM(D7))=0</formula>
    </cfRule>
  </conditionalFormatting>
  <conditionalFormatting sqref="B11 B19:B73">
    <cfRule type="expression" priority="12">
      <formula>LEN(TRIM(B11))=0</formula>
    </cfRule>
  </conditionalFormatting>
  <conditionalFormatting sqref="B11 B19:B73">
    <cfRule type="cellIs" priority="13" operator="greaterThanOrEqual">
      <formula>1</formula>
    </cfRule>
  </conditionalFormatting>
  <conditionalFormatting sqref="B12:B18">
    <cfRule type="expression" priority="14">
      <formula>LEN(TRIM(B12))=0</formula>
    </cfRule>
  </conditionalFormatting>
  <conditionalFormatting sqref="B12:B18">
    <cfRule type="cellIs" priority="15" operator="greaterThanOrEqual">
      <formula>1</formula>
    </cfRule>
  </conditionalFormatting>
  <conditionalFormatting sqref="I7:I73">
    <cfRule type="notContainsBlanks" dxfId="6" priority="6">
      <formula>LEN(TRIM(I7))&gt;0</formula>
    </cfRule>
    <cfRule type="containsBlanks" dxfId="5" priority="7">
      <formula>LEN(TRIM(I7))=0</formula>
    </cfRule>
  </conditionalFormatting>
  <conditionalFormatting sqref="I7:I73">
    <cfRule type="notContainsBlanks" dxfId="4" priority="5">
      <formula>LEN(TRIM(I7))&gt;0</formula>
    </cfRule>
  </conditionalFormatting>
  <conditionalFormatting sqref="K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K8:K7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73" xr:uid="{00000000-0002-0000-0000-000001000000}">
      <formula1>"ks,balení,sada,litr,kg,pár,role,karton,"</formula1>
      <formula2>0</formula2>
    </dataValidation>
  </dataValidations>
  <pageMargins left="0.31496062992125984" right="0.35433070866141736" top="0.19685039370078741" bottom="0.15748031496062992" header="0.51181102362204722" footer="0.51181102362204722"/>
  <pageSetup paperSize="9" scale="44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Zdeněk Řežábek</cp:lastModifiedBy>
  <cp:revision>18</cp:revision>
  <cp:lastPrinted>2020-06-01T06:30:14Z</cp:lastPrinted>
  <dcterms:created xsi:type="dcterms:W3CDTF">2014-03-05T12:43:32Z</dcterms:created>
  <dcterms:modified xsi:type="dcterms:W3CDTF">2020-06-01T06:44:47Z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