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yzva_k_podani_nabidek_AV_(II.)_009-2020\"/>
    </mc:Choice>
  </mc:AlternateContent>
  <bookViews>
    <workbookView xWindow="0" yWindow="0" windowWidth="13536" windowHeight="13200" tabRatio="500"/>
  </bookViews>
  <sheets>
    <sheet name="AVT" sheetId="1" r:id="rId1"/>
  </sheets>
  <definedNames>
    <definedName name="_xlnm.Print_Area" localSheetId="0">AVT!$B$1:$S$16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3" i="1" l="1"/>
  <c r="R13" i="1"/>
  <c r="O13" i="1"/>
  <c r="S12" i="1"/>
  <c r="R12" i="1"/>
  <c r="O12" i="1"/>
  <c r="S11" i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16" i="1" l="1"/>
  <c r="Q16" i="1"/>
</calcChain>
</file>

<file path=xl/sharedStrings.xml><?xml version="1.0" encoding="utf-8"?>
<sst xmlns="http://schemas.openxmlformats.org/spreadsheetml/2006/main" count="85" uniqueCount="71">
  <si>
    <t>AV technika II 009-2020 (AVT-(II.)-009-2020)</t>
  </si>
  <si>
    <t>Priloha_c._1_Kupni_smlouvy_technicka_specifikace_AVT-(II.)-009-2020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</si>
  <si>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</si>
  <si>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</si>
  <si>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</si>
  <si>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</si>
  <si>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</si>
  <si>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</si>
  <si>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</si>
  <si>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</si>
  <si>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</si>
  <si>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 xml:space="preserve">Fakturace </t>
  </si>
  <si>
    <t>Financováno
 z projektových finančních prostředků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</si>
  <si>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</t>
    </r>
    <r>
      <rPr>
        <b/>
        <sz val="11"/>
        <color rgb="FFFF4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</si>
  <si>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>Obchodní podmínky NAD RÁMEC STANDARDNÍCH 
obchodních podmínek</t>
  </si>
  <si>
    <r>
      <rPr>
        <b/>
        <sz val="11"/>
        <color rgb="FF000000"/>
        <rFont val="Calibri"/>
        <family val="2"/>
        <charset val="238"/>
      </rP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</si>
  <si>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</si>
  <si>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</si>
  <si>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</si>
  <si>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</si>
  <si>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</si>
  <si>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</si>
  <si>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</si>
  <si>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AUDIOVIZUÁLNÍ TECHNIKA</t>
  </si>
  <si>
    <t xml:space="preserve">1
</t>
  </si>
  <si>
    <t>Fotoaparát DSLR</t>
  </si>
  <si>
    <t>ks</t>
  </si>
  <si>
    <r>
      <rPr>
        <b/>
        <sz val="11"/>
        <color rgb="FF000000"/>
        <rFont val="Calibri"/>
        <family val="2"/>
        <charset val="238"/>
      </rPr>
      <t>Fotoaparát pro terénní průzkum</t>
    </r>
    <r>
      <rPr>
        <sz val="11"/>
        <color rgb="FF000000"/>
        <rFont val="Calibri"/>
        <family val="2"/>
        <charset val="238"/>
      </rPr>
      <t xml:space="preserve"> 
- kvalitní fotoaparát pro fotografování jemných architektonických a uměleckých detailů v terénu, 
- konstrukce DSLR, čip formátu min. 35 x 24 mm a rozlišení min. 26 MPix, se základním objektivem. </t>
    </r>
  </si>
  <si>
    <t>Samostatná faktura</t>
  </si>
  <si>
    <t>ANO</t>
  </si>
  <si>
    <t>Název projektu: Paměť hřbitovů
Číslo projektu: DG20P02OVV014 
Program: NAKI</t>
  </si>
  <si>
    <t xml:space="preserve">
Dodací lhůta do 60 kalendářních dní.</t>
  </si>
  <si>
    <t>Mgr. Petra Hečková, Ph.D.,
Tel.: 736 748 852,
Email: heckova@kfi.zcu.cz</t>
  </si>
  <si>
    <t>PhDr. Lada Wagnerová, Ph.D.,
Tel.: 735 722 152,
Email: ladahan@kfi.zcu.cz</t>
  </si>
  <si>
    <t>Sedláčkova 19, 
301 00 Plzeň, 
Fakulta filozofická – Katedra filozofie,
Místnost RJ 210</t>
  </si>
  <si>
    <t>38651000-3 - Fotografické přístroje</t>
  </si>
  <si>
    <t xml:space="preserve">2
</t>
  </si>
  <si>
    <t>Fotoaparát kompakt</t>
  </si>
  <si>
    <r>
      <rPr>
        <b/>
        <sz val="11"/>
        <color rgb="FF000000"/>
        <rFont val="Calibri"/>
        <family val="2"/>
        <charset val="238"/>
      </rPr>
      <t>Fotoaparát pro archivní průzkum</t>
    </r>
    <r>
      <rPr>
        <sz val="11"/>
        <color rgb="FF000000"/>
        <rFont val="Calibri"/>
        <family val="2"/>
        <charset val="238"/>
      </rPr>
      <t xml:space="preserve"> 
- kvalitní fotoaparát pro fotografování jemných architektonických uměleckých detailů v archivu a laboratoři, 
- fotoaparát konstrukce kompakt, případně mirrorless se základním objektivem, s čipem formátu APS-C nebo 4/3. 
- Pro fotodokumentaci archiválií, rozlišení min. 16 MPix</t>
    </r>
  </si>
  <si>
    <t xml:space="preserve">3
</t>
  </si>
  <si>
    <t>Brašna pro fotoaparát DSLR</t>
  </si>
  <si>
    <t>Brašna pro fotoaparát pro terénní průzkum, kompatibilní s položkou č. 1 Fotoaparátem DSLR.</t>
  </si>
  <si>
    <t>38650000-6 - Fotografické vybavení</t>
  </si>
  <si>
    <t xml:space="preserve">4
</t>
  </si>
  <si>
    <t>Pouzdro pro fotoaparát kompakt</t>
  </si>
  <si>
    <t>Pouzdro pro fotoaparát pro archivní průzkum, kompatibilní s položkou č. 2 Fotoaparátem kompakt.</t>
  </si>
  <si>
    <t xml:space="preserve">5
</t>
  </si>
  <si>
    <t>Paměťové karty</t>
  </si>
  <si>
    <t>Paměťové karty pro oba dodané fotoaparáty (pol.č. 1 a 2), kompatibilní se slotem dodaných modelů, min. 256 GB.</t>
  </si>
  <si>
    <t xml:space="preserve">6
</t>
  </si>
  <si>
    <t>Stativ</t>
  </si>
  <si>
    <t>Fotografický stativ konstrukce tripod, včetně stativové hlavy, kompatibilní s dodanými fotoaparáty (s položkou č. 1 a 2).</t>
  </si>
  <si>
    <t xml:space="preserve">7
</t>
  </si>
  <si>
    <t>Diktafon</t>
  </si>
  <si>
    <t>Digitální diktafon.
Interní paměť min. 8GB.
Slot pro paměťové karty.
Nahrávání do MP3 a WAV.
Stereo záznam.
USB port, integrovaný reproduktor.</t>
  </si>
  <si>
    <t>Název projektu: Filozofování s dětmi
Číslo projektu: SGS-2020-016</t>
  </si>
  <si>
    <t>Mgr. Karolína Charvátová,
Email: ksedlak@kfi.zcu.cz</t>
  </si>
  <si>
    <t>Mgr. Josef Zeman, 
Tel.: 735 715 881,
Email: zemanj@kfi.zcu.cz</t>
  </si>
  <si>
    <t>Sedláčkova 19, 
301 00 Plzeň,
Fakulta filozofická -
Katedra filozofie,
Místnost RJ 210</t>
  </si>
  <si>
    <t>32332100-0 - Diktafony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</si>
  <si>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</si>
  <si>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</si>
  <si>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</si>
  <si>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</si>
  <si>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Canon EOS 6D Mark II + Canon EF 50mm f/1.8</t>
  </si>
  <si>
    <t>Fujifilm X-T100, stříbrná/černá + objektiv XC15-45</t>
  </si>
  <si>
    <t>256GB SDXC Kingston Canvas Select Plus U3 V30 CL10 100MB/s</t>
  </si>
  <si>
    <t>Philips DVT 4010</t>
  </si>
  <si>
    <t xml:space="preserve"> Vanguard VEO 2 235AB Blue </t>
  </si>
  <si>
    <t xml:space="preserve"> Yenkee Canyonlands YBC 520BK L černé </t>
  </si>
  <si>
    <t xml:space="preserve"> Lowepro Nova 160 AW II, černá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</si>
</sst>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 Kč&quot;"/>
    <numFmt numFmtId="165" formatCode="#,##0&quot; Kč&quot;"/>
    <numFmt numFmtId="166" formatCode="_-* #,##0.00&quot; Kč&quot;_-;\-* #,##0.00&quot; Kč&quot;_-;_-* \ ??,_-;_-@_-"/>
  </numFmts>
  <fonts count="13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4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86">
    <xf numFmtId="0" fontId="0" fillId="0" borderId="0" xfId="0"/>
    <xf numFmtId="0" fontId="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4" borderId="18" xfId="0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164" fontId="0" fillId="6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vertical="center" wrapText="1"/>
    </xf>
    <xf numFmtId="3" fontId="0" fillId="3" borderId="14" xfId="0" applyNumberFormat="1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3" fontId="0" fillId="6" borderId="11" xfId="0" applyNumberForma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vertical="center" wrapText="1"/>
    </xf>
    <xf numFmtId="0" fontId="0" fillId="6" borderId="15" xfId="0" applyFont="1" applyFill="1" applyBorder="1" applyAlignment="1" applyProtection="1">
      <alignment vertical="center" wrapText="1"/>
    </xf>
    <xf numFmtId="3" fontId="0" fillId="3" borderId="17" xfId="0" applyNumberFormat="1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wrapText="1"/>
    </xf>
    <xf numFmtId="3" fontId="0" fillId="6" borderId="18" xfId="0" applyNumberForma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vertical="center" wrapText="1"/>
    </xf>
    <xf numFmtId="0" fontId="0" fillId="0" borderId="19" xfId="0" applyBorder="1" applyAlignment="1" applyProtection="1"/>
    <xf numFmtId="49" fontId="0" fillId="0" borderId="0" xfId="0" applyNumberForma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4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FFFC2"/>
      <rgbColor rgb="FFFFFF99"/>
      <rgbColor rgb="FF85FFB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3"/>
  <sheetViews>
    <sheetView tabSelected="1" topLeftCell="K7" zoomScaleNormal="100" workbookViewId="0">
      <selection activeCell="Q10" sqref="Q10"/>
    </sheetView>
  </sheetViews>
  <sheetFormatPr defaultColWidth="8.77734375" defaultRowHeight="14.4" x14ac:dyDescent="0.3"/>
  <cols>
    <col min="1" max="1" width="1.44140625" style="3" customWidth="1"/>
    <col min="2" max="2" width="5.6640625" style="3" customWidth="1"/>
    <col min="3" max="3" width="37.6640625" style="69" customWidth="1"/>
    <col min="4" max="4" width="9.6640625" style="75" customWidth="1"/>
    <col min="5" max="5" width="9" style="76" customWidth="1"/>
    <col min="6" max="6" width="75.44140625" style="69" customWidth="1"/>
    <col min="7" max="7" width="31.6640625" style="69" customWidth="1"/>
    <col min="8" max="8" width="23.44140625" style="69" customWidth="1"/>
    <col min="9" max="9" width="19" style="69" customWidth="1"/>
    <col min="10" max="10" width="38.44140625" style="3" customWidth="1"/>
    <col min="11" max="11" width="37.33203125" style="3" customWidth="1"/>
    <col min="12" max="12" width="26.6640625" style="3" customWidth="1"/>
    <col min="13" max="13" width="30" style="3" customWidth="1"/>
    <col min="14" max="14" width="34.33203125" style="69" customWidth="1"/>
    <col min="15" max="15" width="24.44140625" style="69" hidden="1" customWidth="1"/>
    <col min="16" max="17" width="24" style="3" customWidth="1"/>
    <col min="18" max="18" width="19.44140625" style="3" customWidth="1"/>
    <col min="19" max="19" width="22.33203125" style="3" customWidth="1"/>
    <col min="20" max="20" width="42.77734375" style="47" customWidth="1"/>
    <col min="21" max="16384" width="8.77734375" style="3"/>
  </cols>
  <sheetData>
    <row r="1" spans="1:20" ht="18.75" customHeight="1" x14ac:dyDescent="0.3">
      <c r="B1" s="81" t="s">
        <v>0</v>
      </c>
      <c r="C1" s="81"/>
      <c r="D1" s="81"/>
      <c r="E1" s="1"/>
      <c r="F1" s="2"/>
      <c r="G1" s="2"/>
      <c r="H1" s="3"/>
      <c r="I1" s="4"/>
      <c r="N1" s="2"/>
      <c r="O1" s="2"/>
      <c r="P1" s="40"/>
      <c r="Q1" s="82" t="s">
        <v>1</v>
      </c>
      <c r="R1" s="82"/>
      <c r="S1" s="82"/>
      <c r="T1" s="41"/>
    </row>
    <row r="2" spans="1:20" ht="18.75" customHeight="1" x14ac:dyDescent="0.3">
      <c r="B2" s="5"/>
      <c r="C2" s="42"/>
      <c r="D2" s="5"/>
      <c r="E2" s="1"/>
      <c r="F2" s="2"/>
      <c r="G2" s="2"/>
      <c r="H2" s="3"/>
      <c r="I2" s="4"/>
      <c r="N2" s="2"/>
      <c r="O2" s="2"/>
      <c r="P2" s="40"/>
      <c r="Q2" s="40"/>
      <c r="S2" s="40"/>
      <c r="T2" s="41"/>
    </row>
    <row r="3" spans="1:20" ht="19.95" customHeight="1" x14ac:dyDescent="0.3">
      <c r="B3" s="43"/>
      <c r="C3" s="44" t="s">
        <v>2</v>
      </c>
      <c r="D3" s="45"/>
      <c r="E3" s="45"/>
      <c r="F3" s="45"/>
      <c r="G3" s="46"/>
      <c r="H3" s="46"/>
      <c r="I3" s="46"/>
      <c r="J3" s="46"/>
      <c r="K3" s="46"/>
      <c r="L3" s="46"/>
      <c r="M3" s="40"/>
      <c r="N3" s="47"/>
      <c r="O3" s="47"/>
      <c r="P3" s="40"/>
      <c r="Q3" s="40"/>
      <c r="S3" s="40"/>
    </row>
    <row r="4" spans="1:20" ht="19.95" customHeight="1" thickBot="1" x14ac:dyDescent="0.35">
      <c r="B4" s="48"/>
      <c r="C4" s="49" t="s">
        <v>3</v>
      </c>
      <c r="D4" s="45"/>
      <c r="E4" s="45"/>
      <c r="F4" s="45"/>
      <c r="G4" s="45"/>
      <c r="H4" s="40"/>
      <c r="I4" s="40"/>
      <c r="J4" s="40"/>
      <c r="K4" s="40"/>
      <c r="L4" s="40"/>
      <c r="M4" s="40"/>
      <c r="N4" s="2"/>
      <c r="O4" s="2"/>
      <c r="P4" s="40"/>
      <c r="Q4" s="40"/>
      <c r="S4" s="40"/>
    </row>
    <row r="5" spans="1:20" ht="34.5" customHeight="1" thickBot="1" x14ac:dyDescent="0.35">
      <c r="B5" s="6"/>
      <c r="C5" s="7"/>
      <c r="D5" s="8"/>
      <c r="E5" s="8"/>
      <c r="F5" s="2"/>
      <c r="G5" s="9" t="s">
        <v>4</v>
      </c>
      <c r="H5" s="2"/>
      <c r="I5" s="2"/>
      <c r="N5" s="2"/>
      <c r="O5" s="10"/>
      <c r="Q5" s="9" t="s">
        <v>4</v>
      </c>
      <c r="T5" s="50"/>
    </row>
    <row r="6" spans="1:20" ht="76.5" customHeight="1" thickTop="1" thickBot="1" x14ac:dyDescent="0.3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2" t="s">
        <v>14</v>
      </c>
      <c r="L6" s="14" t="s">
        <v>15</v>
      </c>
      <c r="M6" s="14" t="s">
        <v>16</v>
      </c>
      <c r="N6" s="12" t="s">
        <v>17</v>
      </c>
      <c r="O6" s="12" t="s">
        <v>18</v>
      </c>
      <c r="P6" s="12" t="s">
        <v>19</v>
      </c>
      <c r="Q6" s="15" t="s">
        <v>20</v>
      </c>
      <c r="R6" s="14" t="s">
        <v>21</v>
      </c>
      <c r="S6" s="14" t="s">
        <v>22</v>
      </c>
      <c r="T6" s="12" t="s">
        <v>23</v>
      </c>
    </row>
    <row r="7" spans="1:20" ht="86.25" customHeight="1" thickTop="1" thickBot="1" x14ac:dyDescent="0.35">
      <c r="A7" s="51"/>
      <c r="B7" s="52" t="s">
        <v>24</v>
      </c>
      <c r="C7" s="53" t="s">
        <v>25</v>
      </c>
      <c r="D7" s="54">
        <v>1</v>
      </c>
      <c r="E7" s="53" t="s">
        <v>26</v>
      </c>
      <c r="F7" s="55" t="s">
        <v>27</v>
      </c>
      <c r="G7" s="16" t="s">
        <v>64</v>
      </c>
      <c r="H7" s="83" t="s">
        <v>28</v>
      </c>
      <c r="I7" s="84" t="s">
        <v>29</v>
      </c>
      <c r="J7" s="84" t="s">
        <v>30</v>
      </c>
      <c r="K7" s="84" t="s">
        <v>31</v>
      </c>
      <c r="L7" s="85" t="s">
        <v>32</v>
      </c>
      <c r="M7" s="85" t="s">
        <v>33</v>
      </c>
      <c r="N7" s="84" t="s">
        <v>34</v>
      </c>
      <c r="O7" s="17">
        <f t="shared" ref="O7:O13" si="0">D7*P7</f>
        <v>32200</v>
      </c>
      <c r="P7" s="18">
        <v>32200</v>
      </c>
      <c r="Q7" s="19">
        <v>31200</v>
      </c>
      <c r="R7" s="20">
        <f t="shared" ref="R7:R13" si="1">D7*Q7</f>
        <v>31200</v>
      </c>
      <c r="S7" s="21" t="str">
        <f t="shared" ref="S7:S13" si="2">IF(ISNUMBER(Q7), IF(Q7&gt;P7,"NEVYHOVUJE","VYHOVUJE")," ")</f>
        <v>VYHOVUJE</v>
      </c>
      <c r="T7" s="53" t="s">
        <v>35</v>
      </c>
    </row>
    <row r="8" spans="1:20" ht="122.25" customHeight="1" thickTop="1" thickBot="1" x14ac:dyDescent="0.35">
      <c r="B8" s="56" t="s">
        <v>36</v>
      </c>
      <c r="C8" s="57" t="s">
        <v>37</v>
      </c>
      <c r="D8" s="58">
        <v>1</v>
      </c>
      <c r="E8" s="57" t="s">
        <v>26</v>
      </c>
      <c r="F8" s="59" t="s">
        <v>38</v>
      </c>
      <c r="G8" s="22" t="s">
        <v>65</v>
      </c>
      <c r="H8" s="83"/>
      <c r="I8" s="84"/>
      <c r="J8" s="84"/>
      <c r="K8" s="84"/>
      <c r="L8" s="84"/>
      <c r="M8" s="84"/>
      <c r="N8" s="84"/>
      <c r="O8" s="23">
        <f t="shared" si="0"/>
        <v>10700</v>
      </c>
      <c r="P8" s="24">
        <v>10700</v>
      </c>
      <c r="Q8" s="25">
        <v>9700</v>
      </c>
      <c r="R8" s="26">
        <f t="shared" si="1"/>
        <v>9700</v>
      </c>
      <c r="S8" s="27" t="str">
        <f t="shared" si="2"/>
        <v>VYHOVUJE</v>
      </c>
      <c r="T8" s="57" t="s">
        <v>35</v>
      </c>
    </row>
    <row r="9" spans="1:20" ht="42" customHeight="1" thickTop="1" thickBot="1" x14ac:dyDescent="0.35">
      <c r="B9" s="56" t="s">
        <v>39</v>
      </c>
      <c r="C9" s="57" t="s">
        <v>40</v>
      </c>
      <c r="D9" s="58">
        <v>1</v>
      </c>
      <c r="E9" s="57" t="s">
        <v>26</v>
      </c>
      <c r="F9" s="60" t="s">
        <v>41</v>
      </c>
      <c r="G9" s="22" t="s">
        <v>70</v>
      </c>
      <c r="H9" s="83"/>
      <c r="I9" s="84"/>
      <c r="J9" s="84"/>
      <c r="K9" s="84"/>
      <c r="L9" s="84"/>
      <c r="M9" s="84"/>
      <c r="N9" s="84"/>
      <c r="O9" s="23">
        <f t="shared" si="0"/>
        <v>2000</v>
      </c>
      <c r="P9" s="24">
        <v>2000</v>
      </c>
      <c r="Q9" s="25">
        <v>1500</v>
      </c>
      <c r="R9" s="26">
        <f t="shared" si="1"/>
        <v>1500</v>
      </c>
      <c r="S9" s="27" t="str">
        <f t="shared" si="2"/>
        <v>VYHOVUJE</v>
      </c>
      <c r="T9" s="57" t="s">
        <v>42</v>
      </c>
    </row>
    <row r="10" spans="1:20" ht="34.5" customHeight="1" thickTop="1" thickBot="1" x14ac:dyDescent="0.35">
      <c r="B10" s="56" t="s">
        <v>43</v>
      </c>
      <c r="C10" s="57" t="s">
        <v>44</v>
      </c>
      <c r="D10" s="58">
        <v>1</v>
      </c>
      <c r="E10" s="57" t="s">
        <v>26</v>
      </c>
      <c r="F10" s="60" t="s">
        <v>45</v>
      </c>
      <c r="G10" s="22" t="s">
        <v>69</v>
      </c>
      <c r="H10" s="83"/>
      <c r="I10" s="84"/>
      <c r="J10" s="84"/>
      <c r="K10" s="84"/>
      <c r="L10" s="84"/>
      <c r="M10" s="84"/>
      <c r="N10" s="84"/>
      <c r="O10" s="23">
        <f t="shared" si="0"/>
        <v>3000</v>
      </c>
      <c r="P10" s="24">
        <v>3000</v>
      </c>
      <c r="Q10" s="25">
        <v>800</v>
      </c>
      <c r="R10" s="26">
        <f t="shared" si="1"/>
        <v>800</v>
      </c>
      <c r="S10" s="27" t="str">
        <f t="shared" si="2"/>
        <v>VYHOVUJE</v>
      </c>
      <c r="T10" s="57" t="s">
        <v>42</v>
      </c>
    </row>
    <row r="11" spans="1:20" ht="54" customHeight="1" thickTop="1" thickBot="1" x14ac:dyDescent="0.35">
      <c r="B11" s="56" t="s">
        <v>46</v>
      </c>
      <c r="C11" s="57" t="s">
        <v>47</v>
      </c>
      <c r="D11" s="58">
        <v>2</v>
      </c>
      <c r="E11" s="57" t="s">
        <v>26</v>
      </c>
      <c r="F11" s="60" t="s">
        <v>48</v>
      </c>
      <c r="G11" s="22" t="s">
        <v>66</v>
      </c>
      <c r="H11" s="83"/>
      <c r="I11" s="84"/>
      <c r="J11" s="84"/>
      <c r="K11" s="84"/>
      <c r="L11" s="84"/>
      <c r="M11" s="84"/>
      <c r="N11" s="84"/>
      <c r="O11" s="23">
        <f t="shared" si="0"/>
        <v>4000</v>
      </c>
      <c r="P11" s="24">
        <v>2000</v>
      </c>
      <c r="Q11" s="25">
        <v>1200</v>
      </c>
      <c r="R11" s="26">
        <f t="shared" si="1"/>
        <v>2400</v>
      </c>
      <c r="S11" s="27" t="str">
        <f t="shared" si="2"/>
        <v>VYHOVUJE</v>
      </c>
      <c r="T11" s="57" t="s">
        <v>42</v>
      </c>
    </row>
    <row r="12" spans="1:20" ht="53.25" customHeight="1" thickTop="1" thickBot="1" x14ac:dyDescent="0.35">
      <c r="B12" s="56" t="s">
        <v>49</v>
      </c>
      <c r="C12" s="57" t="s">
        <v>50</v>
      </c>
      <c r="D12" s="58">
        <v>1</v>
      </c>
      <c r="E12" s="57" t="s">
        <v>26</v>
      </c>
      <c r="F12" s="60" t="s">
        <v>51</v>
      </c>
      <c r="G12" s="22" t="s">
        <v>68</v>
      </c>
      <c r="H12" s="83"/>
      <c r="I12" s="84"/>
      <c r="J12" s="84"/>
      <c r="K12" s="84"/>
      <c r="L12" s="84"/>
      <c r="M12" s="84"/>
      <c r="N12" s="84"/>
      <c r="O12" s="23">
        <f t="shared" si="0"/>
        <v>5000</v>
      </c>
      <c r="P12" s="24">
        <v>5000</v>
      </c>
      <c r="Q12" s="25">
        <v>2300</v>
      </c>
      <c r="R12" s="26">
        <f t="shared" si="1"/>
        <v>2300</v>
      </c>
      <c r="S12" s="27" t="str">
        <f t="shared" si="2"/>
        <v>VYHOVUJE</v>
      </c>
      <c r="T12" s="57" t="s">
        <v>42</v>
      </c>
    </row>
    <row r="13" spans="1:20" ht="91.5" customHeight="1" thickBot="1" x14ac:dyDescent="0.35">
      <c r="B13" s="61" t="s">
        <v>52</v>
      </c>
      <c r="C13" s="62" t="s">
        <v>53</v>
      </c>
      <c r="D13" s="63">
        <v>1</v>
      </c>
      <c r="E13" s="62" t="s">
        <v>26</v>
      </c>
      <c r="F13" s="64" t="s">
        <v>54</v>
      </c>
      <c r="G13" s="28" t="s">
        <v>67</v>
      </c>
      <c r="H13" s="62" t="s">
        <v>28</v>
      </c>
      <c r="I13" s="62" t="s">
        <v>29</v>
      </c>
      <c r="J13" s="62" t="s">
        <v>55</v>
      </c>
      <c r="K13" s="62" t="s">
        <v>31</v>
      </c>
      <c r="L13" s="62" t="s">
        <v>56</v>
      </c>
      <c r="M13" s="62" t="s">
        <v>57</v>
      </c>
      <c r="N13" s="62" t="s">
        <v>58</v>
      </c>
      <c r="O13" s="29">
        <f t="shared" si="0"/>
        <v>2000</v>
      </c>
      <c r="P13" s="30">
        <v>2000</v>
      </c>
      <c r="Q13" s="31">
        <v>2000</v>
      </c>
      <c r="R13" s="32">
        <f t="shared" si="1"/>
        <v>2000</v>
      </c>
      <c r="S13" s="33" t="str">
        <f t="shared" si="2"/>
        <v>VYHOVUJE</v>
      </c>
      <c r="T13" s="62" t="s">
        <v>59</v>
      </c>
    </row>
    <row r="14" spans="1:20" ht="13.5" customHeight="1" thickTop="1" thickBot="1" x14ac:dyDescent="0.3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65"/>
      <c r="S14" s="42"/>
    </row>
    <row r="15" spans="1:20" ht="60.75" customHeight="1" thickTop="1" thickBot="1" x14ac:dyDescent="0.35">
      <c r="B15" s="79" t="s">
        <v>60</v>
      </c>
      <c r="C15" s="79"/>
      <c r="D15" s="79"/>
      <c r="E15" s="79"/>
      <c r="F15" s="79"/>
      <c r="G15" s="79"/>
      <c r="H15" s="34"/>
      <c r="I15" s="34"/>
      <c r="J15" s="34"/>
      <c r="K15" s="66"/>
      <c r="L15" s="50"/>
      <c r="M15" s="50"/>
      <c r="N15" s="50"/>
      <c r="O15" s="35"/>
      <c r="P15" s="36" t="s">
        <v>61</v>
      </c>
      <c r="Q15" s="80" t="s">
        <v>62</v>
      </c>
      <c r="R15" s="80"/>
      <c r="S15" s="80"/>
      <c r="T15" s="67"/>
    </row>
    <row r="16" spans="1:20" ht="33" customHeight="1" thickTop="1" thickBot="1" x14ac:dyDescent="0.35">
      <c r="B16" s="77" t="s">
        <v>63</v>
      </c>
      <c r="C16" s="77"/>
      <c r="D16" s="77"/>
      <c r="E16" s="77"/>
      <c r="F16" s="77"/>
      <c r="G16" s="77"/>
      <c r="H16" s="68"/>
      <c r="K16" s="37"/>
      <c r="L16" s="37"/>
      <c r="M16" s="37"/>
      <c r="N16" s="37"/>
      <c r="O16" s="38"/>
      <c r="P16" s="39">
        <f>SUM(O7:O13)</f>
        <v>58900</v>
      </c>
      <c r="Q16" s="78">
        <f>SUM(R7:R13)</f>
        <v>49900</v>
      </c>
      <c r="R16" s="78"/>
      <c r="S16" s="78"/>
      <c r="T16" s="70"/>
    </row>
    <row r="17" spans="2:20" ht="14.25" customHeight="1" thickTop="1" x14ac:dyDescent="0.3">
      <c r="B17" s="71"/>
      <c r="C17" s="72"/>
      <c r="D17" s="73"/>
      <c r="E17" s="74"/>
      <c r="F17" s="72"/>
      <c r="G17" s="72"/>
      <c r="H17" s="72"/>
      <c r="I17" s="72"/>
      <c r="J17" s="71"/>
      <c r="K17" s="71"/>
      <c r="L17" s="71"/>
      <c r="M17" s="71"/>
      <c r="N17" s="72"/>
      <c r="O17" s="72"/>
      <c r="P17" s="71"/>
      <c r="Q17" s="71"/>
      <c r="R17" s="71"/>
      <c r="S17" s="71"/>
      <c r="T17" s="70"/>
    </row>
    <row r="18" spans="2:20" ht="14.25" customHeight="1" x14ac:dyDescent="0.3">
      <c r="B18" s="71"/>
      <c r="C18" s="72"/>
      <c r="D18" s="73"/>
      <c r="E18" s="74"/>
      <c r="F18" s="72"/>
      <c r="G18" s="72"/>
      <c r="H18" s="72"/>
      <c r="I18" s="72"/>
      <c r="J18" s="71"/>
      <c r="K18" s="71"/>
      <c r="L18" s="71"/>
      <c r="M18" s="71"/>
      <c r="N18" s="72"/>
      <c r="O18" s="72"/>
      <c r="P18" s="71"/>
      <c r="Q18" s="71"/>
      <c r="R18" s="71"/>
      <c r="S18" s="71"/>
      <c r="T18" s="70"/>
    </row>
    <row r="19" spans="2:20" ht="14.25" customHeight="1" x14ac:dyDescent="0.3">
      <c r="B19" s="71"/>
      <c r="C19" s="72"/>
      <c r="D19" s="73"/>
      <c r="E19" s="74"/>
      <c r="F19" s="72"/>
      <c r="G19" s="72"/>
      <c r="H19" s="72"/>
      <c r="I19" s="72"/>
      <c r="J19" s="71"/>
      <c r="K19" s="71"/>
      <c r="L19" s="71"/>
      <c r="M19" s="71"/>
      <c r="N19" s="72"/>
      <c r="O19" s="72"/>
      <c r="P19" s="71"/>
      <c r="Q19" s="71"/>
      <c r="R19" s="71"/>
      <c r="S19" s="71"/>
      <c r="T19" s="70"/>
    </row>
    <row r="20" spans="2:20" ht="14.25" customHeight="1" x14ac:dyDescent="0.3">
      <c r="B20" s="71"/>
      <c r="C20" s="72"/>
      <c r="D20" s="73"/>
      <c r="E20" s="74"/>
      <c r="F20" s="72"/>
      <c r="G20" s="72"/>
      <c r="H20" s="72"/>
      <c r="I20" s="72"/>
      <c r="J20" s="71"/>
      <c r="K20" s="71"/>
      <c r="L20" s="71"/>
      <c r="M20" s="71"/>
      <c r="N20" s="72"/>
      <c r="O20" s="72"/>
      <c r="P20" s="71"/>
      <c r="Q20" s="71"/>
      <c r="R20" s="71"/>
      <c r="S20" s="71"/>
      <c r="T20" s="70"/>
    </row>
    <row r="21" spans="2:20" ht="14.25" customHeight="1" x14ac:dyDescent="0.3">
      <c r="B21" s="71"/>
      <c r="C21" s="72"/>
      <c r="D21" s="73"/>
      <c r="E21" s="74"/>
      <c r="F21" s="72"/>
      <c r="G21" s="72"/>
      <c r="H21" s="72"/>
      <c r="I21" s="72"/>
      <c r="J21" s="71"/>
      <c r="K21" s="71"/>
      <c r="L21" s="71"/>
      <c r="M21" s="71"/>
      <c r="N21" s="72"/>
      <c r="O21" s="72"/>
      <c r="P21" s="71"/>
      <c r="Q21" s="71"/>
      <c r="R21" s="71"/>
      <c r="S21" s="71"/>
      <c r="T21" s="70"/>
    </row>
    <row r="22" spans="2:20" ht="14.25" customHeight="1" x14ac:dyDescent="0.3">
      <c r="B22" s="71"/>
      <c r="C22" s="72"/>
      <c r="D22" s="73"/>
      <c r="E22" s="74"/>
      <c r="F22" s="72"/>
      <c r="G22" s="72"/>
      <c r="H22" s="72"/>
      <c r="I22" s="72"/>
      <c r="J22" s="71"/>
      <c r="K22" s="71"/>
      <c r="L22" s="71"/>
      <c r="M22" s="71"/>
      <c r="N22" s="72"/>
      <c r="O22" s="72"/>
      <c r="P22" s="71"/>
      <c r="Q22" s="71"/>
      <c r="R22" s="71"/>
      <c r="S22" s="71"/>
      <c r="T22" s="70"/>
    </row>
    <row r="23" spans="2:20" ht="14.25" customHeight="1" x14ac:dyDescent="0.3">
      <c r="B23" s="71"/>
      <c r="C23" s="72"/>
      <c r="D23" s="73"/>
      <c r="E23" s="74"/>
      <c r="F23" s="72"/>
      <c r="G23" s="72"/>
      <c r="H23" s="72"/>
      <c r="I23" s="72"/>
      <c r="J23" s="71"/>
      <c r="K23" s="71"/>
      <c r="L23" s="71"/>
      <c r="M23" s="71"/>
      <c r="N23" s="72"/>
      <c r="O23" s="72"/>
      <c r="P23" s="71"/>
      <c r="Q23" s="71"/>
      <c r="R23" s="71"/>
      <c r="S23" s="71"/>
      <c r="T23" s="70"/>
    </row>
    <row r="24" spans="2:20" ht="14.25" customHeight="1" x14ac:dyDescent="0.3">
      <c r="B24" s="71"/>
      <c r="C24" s="72"/>
      <c r="D24" s="73"/>
      <c r="E24" s="74"/>
      <c r="F24" s="72"/>
      <c r="G24" s="72"/>
      <c r="H24" s="72"/>
      <c r="I24" s="72"/>
      <c r="J24" s="71"/>
      <c r="K24" s="71"/>
      <c r="L24" s="71"/>
      <c r="M24" s="71"/>
      <c r="N24" s="72"/>
      <c r="O24" s="72"/>
      <c r="P24" s="71"/>
      <c r="Q24" s="71"/>
      <c r="R24" s="71"/>
      <c r="S24" s="71"/>
      <c r="T24" s="70"/>
    </row>
    <row r="25" spans="2:20" ht="14.25" customHeight="1" x14ac:dyDescent="0.3">
      <c r="B25" s="71"/>
      <c r="C25" s="72"/>
      <c r="D25" s="73"/>
      <c r="E25" s="74"/>
      <c r="F25" s="72"/>
      <c r="G25" s="72"/>
      <c r="H25" s="72"/>
      <c r="I25" s="72"/>
      <c r="J25" s="71"/>
      <c r="K25" s="71"/>
      <c r="L25" s="71"/>
      <c r="M25" s="71"/>
      <c r="N25" s="72"/>
      <c r="O25" s="72"/>
      <c r="P25" s="71"/>
      <c r="Q25" s="71"/>
      <c r="R25" s="71"/>
      <c r="S25" s="71"/>
      <c r="T25" s="70"/>
    </row>
    <row r="26" spans="2:20" ht="14.25" customHeight="1" x14ac:dyDescent="0.3">
      <c r="B26" s="71"/>
      <c r="C26" s="72"/>
      <c r="D26" s="73"/>
      <c r="E26" s="74"/>
      <c r="F26" s="72"/>
      <c r="G26" s="72"/>
      <c r="H26" s="72"/>
      <c r="I26" s="72"/>
      <c r="J26" s="71"/>
      <c r="K26" s="71"/>
      <c r="L26" s="71"/>
      <c r="M26" s="71"/>
      <c r="N26" s="72"/>
      <c r="O26" s="72"/>
      <c r="P26" s="71"/>
      <c r="Q26" s="71"/>
      <c r="R26" s="71"/>
      <c r="S26" s="71"/>
      <c r="T26" s="70"/>
    </row>
    <row r="27" spans="2:20" ht="14.25" customHeight="1" x14ac:dyDescent="0.3">
      <c r="B27" s="71"/>
      <c r="C27" s="72"/>
      <c r="D27" s="73"/>
      <c r="E27" s="74"/>
      <c r="F27" s="72"/>
      <c r="G27" s="72"/>
      <c r="H27" s="72"/>
      <c r="I27" s="72"/>
      <c r="J27" s="71"/>
      <c r="K27" s="71"/>
      <c r="L27" s="71"/>
      <c r="M27" s="71"/>
      <c r="N27" s="72"/>
      <c r="O27" s="72"/>
      <c r="P27" s="71"/>
      <c r="Q27" s="71"/>
      <c r="R27" s="71"/>
      <c r="S27" s="71"/>
      <c r="T27" s="70"/>
    </row>
    <row r="28" spans="2:20" ht="14.25" customHeight="1" x14ac:dyDescent="0.3">
      <c r="B28" s="71"/>
      <c r="C28" s="72"/>
      <c r="D28" s="73"/>
      <c r="E28" s="74"/>
      <c r="F28" s="72"/>
      <c r="G28" s="72"/>
      <c r="H28" s="72"/>
      <c r="I28" s="72"/>
      <c r="J28" s="71"/>
      <c r="K28" s="71"/>
      <c r="L28" s="71"/>
      <c r="M28" s="71"/>
      <c r="N28" s="72"/>
      <c r="O28" s="72"/>
      <c r="P28" s="71"/>
      <c r="Q28" s="71"/>
      <c r="R28" s="71"/>
      <c r="S28" s="71"/>
      <c r="T28" s="70"/>
    </row>
    <row r="29" spans="2:20" ht="14.25" customHeight="1" x14ac:dyDescent="0.3">
      <c r="B29" s="71"/>
      <c r="C29" s="72"/>
      <c r="D29" s="73"/>
      <c r="E29" s="74"/>
      <c r="F29" s="72"/>
      <c r="G29" s="72"/>
      <c r="H29" s="72"/>
      <c r="I29" s="72"/>
      <c r="J29" s="71"/>
      <c r="K29" s="71"/>
      <c r="L29" s="71"/>
      <c r="M29" s="71"/>
      <c r="N29" s="72"/>
      <c r="O29" s="72"/>
      <c r="P29" s="71"/>
      <c r="Q29" s="71"/>
      <c r="R29" s="71"/>
      <c r="S29" s="71"/>
      <c r="T29" s="70"/>
    </row>
    <row r="30" spans="2:20" ht="14.25" customHeight="1" x14ac:dyDescent="0.3">
      <c r="B30" s="71"/>
      <c r="C30" s="72"/>
      <c r="D30" s="73"/>
      <c r="E30" s="74"/>
      <c r="F30" s="72"/>
      <c r="G30" s="72"/>
      <c r="H30" s="72"/>
      <c r="I30" s="72"/>
      <c r="J30" s="71"/>
      <c r="K30" s="71"/>
      <c r="L30" s="71"/>
      <c r="M30" s="71"/>
      <c r="N30" s="72"/>
      <c r="O30" s="72"/>
      <c r="P30" s="71"/>
      <c r="Q30" s="71"/>
      <c r="R30" s="71"/>
      <c r="S30" s="71"/>
      <c r="T30" s="70"/>
    </row>
    <row r="31" spans="2:20" ht="14.25" customHeight="1" x14ac:dyDescent="0.3">
      <c r="B31" s="71"/>
      <c r="C31" s="72"/>
      <c r="D31" s="73"/>
      <c r="E31" s="74"/>
      <c r="F31" s="72"/>
      <c r="G31" s="72"/>
      <c r="H31" s="72"/>
      <c r="I31" s="72"/>
      <c r="J31" s="71"/>
      <c r="K31" s="71"/>
      <c r="L31" s="71"/>
      <c r="M31" s="71"/>
      <c r="N31" s="72"/>
      <c r="O31" s="72"/>
      <c r="P31" s="71"/>
      <c r="Q31" s="71"/>
      <c r="R31" s="71"/>
      <c r="S31" s="71"/>
      <c r="T31" s="70"/>
    </row>
    <row r="32" spans="2:20" ht="14.25" customHeight="1" x14ac:dyDescent="0.3">
      <c r="B32" s="71"/>
      <c r="C32" s="72"/>
      <c r="D32" s="73"/>
      <c r="E32" s="74"/>
      <c r="F32" s="72"/>
      <c r="G32" s="72"/>
      <c r="H32" s="72"/>
      <c r="I32" s="72"/>
      <c r="J32" s="71"/>
      <c r="K32" s="71"/>
      <c r="L32" s="71"/>
      <c r="M32" s="71"/>
      <c r="N32" s="72"/>
      <c r="O32" s="72"/>
      <c r="P32" s="71"/>
      <c r="Q32" s="71"/>
      <c r="R32" s="71"/>
      <c r="S32" s="71"/>
      <c r="T32" s="70"/>
    </row>
    <row r="33" spans="2:20" ht="14.25" customHeight="1" x14ac:dyDescent="0.3">
      <c r="B33" s="71"/>
      <c r="C33" s="72"/>
      <c r="D33" s="73"/>
      <c r="E33" s="74"/>
      <c r="F33" s="72"/>
      <c r="G33" s="72"/>
      <c r="H33" s="72"/>
      <c r="I33" s="72"/>
      <c r="J33" s="71"/>
      <c r="K33" s="71"/>
      <c r="L33" s="71"/>
      <c r="M33" s="71"/>
      <c r="N33" s="72"/>
      <c r="O33" s="72"/>
      <c r="P33" s="71"/>
      <c r="Q33" s="71"/>
      <c r="R33" s="71"/>
      <c r="S33" s="71"/>
      <c r="T33" s="70"/>
    </row>
    <row r="34" spans="2:20" ht="14.25" customHeight="1" x14ac:dyDescent="0.3">
      <c r="B34" s="71"/>
      <c r="C34" s="72"/>
      <c r="D34" s="73"/>
      <c r="E34" s="74"/>
      <c r="F34" s="72"/>
      <c r="G34" s="72"/>
      <c r="H34" s="72"/>
      <c r="I34" s="72"/>
      <c r="J34" s="71"/>
      <c r="K34" s="71"/>
      <c r="L34" s="71"/>
      <c r="M34" s="71"/>
      <c r="N34" s="72"/>
      <c r="O34" s="72"/>
      <c r="P34" s="71"/>
      <c r="Q34" s="71"/>
      <c r="R34" s="71"/>
      <c r="S34" s="71"/>
      <c r="T34" s="70"/>
    </row>
    <row r="35" spans="2:20" ht="14.25" customHeight="1" x14ac:dyDescent="0.3">
      <c r="B35" s="71"/>
      <c r="C35" s="72"/>
      <c r="D35" s="73"/>
      <c r="E35" s="74"/>
      <c r="F35" s="72"/>
      <c r="G35" s="72"/>
      <c r="H35" s="72"/>
      <c r="I35" s="72"/>
      <c r="J35" s="71"/>
      <c r="K35" s="71"/>
      <c r="L35" s="71"/>
      <c r="M35" s="71"/>
      <c r="N35" s="72"/>
      <c r="O35" s="72"/>
      <c r="P35" s="71"/>
      <c r="Q35" s="71"/>
      <c r="R35" s="71"/>
      <c r="S35" s="71"/>
      <c r="T35" s="70"/>
    </row>
    <row r="36" spans="2:20" ht="14.25" customHeight="1" x14ac:dyDescent="0.3">
      <c r="B36" s="71"/>
      <c r="C36" s="72"/>
      <c r="D36" s="73"/>
      <c r="E36" s="74"/>
      <c r="F36" s="72"/>
      <c r="G36" s="72"/>
      <c r="H36" s="72"/>
      <c r="I36" s="72"/>
      <c r="J36" s="71"/>
      <c r="K36" s="71"/>
      <c r="L36" s="71"/>
      <c r="M36" s="71"/>
      <c r="N36" s="72"/>
      <c r="O36" s="72"/>
      <c r="P36" s="71"/>
      <c r="Q36" s="71"/>
      <c r="R36" s="71"/>
      <c r="S36" s="71"/>
      <c r="T36" s="70"/>
    </row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</sheetData>
  <sheetProtection password="C143" sheet="1" objects="1" scenarios="1"/>
  <mergeCells count="13">
    <mergeCell ref="B16:G16"/>
    <mergeCell ref="Q16:S16"/>
    <mergeCell ref="B15:G15"/>
    <mergeCell ref="Q15:S15"/>
    <mergeCell ref="B1:D1"/>
    <mergeCell ref="Q1:S1"/>
    <mergeCell ref="H7:H12"/>
    <mergeCell ref="I7:I12"/>
    <mergeCell ref="J7:J12"/>
    <mergeCell ref="K7:K12"/>
    <mergeCell ref="L7:L12"/>
    <mergeCell ref="M7:M12"/>
    <mergeCell ref="N7:N12"/>
  </mergeCells>
  <conditionalFormatting sqref="B7:B13 D7:D13">
    <cfRule type="expression" dxfId="13" priority="2">
      <formula>LEN(TRIM(B7))=0</formula>
    </cfRule>
  </conditionalFormatting>
  <conditionalFormatting sqref="B7:B13">
    <cfRule type="cellIs" dxfId="12" priority="3" operator="greaterThanOrEqual">
      <formula>1</formula>
    </cfRule>
  </conditionalFormatting>
  <conditionalFormatting sqref="S7:S13">
    <cfRule type="cellIs" dxfId="11" priority="4" operator="equal">
      <formula>"NEVYHOVUJE"</formula>
    </cfRule>
    <cfRule type="cellIs" dxfId="10" priority="5" operator="equal">
      <formula>"VYHOVUJE"</formula>
    </cfRule>
  </conditionalFormatting>
  <conditionalFormatting sqref="G7 Q7:Q13">
    <cfRule type="expression" dxfId="9" priority="6">
      <formula>LEN(TRIM(G7))&gt;0</formula>
    </cfRule>
    <cfRule type="expression" dxfId="8" priority="7">
      <formula>LEN(TRIM(G7))=0</formula>
    </cfRule>
  </conditionalFormatting>
  <conditionalFormatting sqref="G7 Q7:Q13">
    <cfRule type="expression" dxfId="7" priority="8">
      <formula>LEN(TRIM(G7))&gt;0</formula>
    </cfRule>
  </conditionalFormatting>
  <conditionalFormatting sqref="G7">
    <cfRule type="expression" dxfId="6" priority="9">
      <formula>LEN(TRIM(G7))&gt;0</formula>
    </cfRule>
    <cfRule type="expression" dxfId="5" priority="10">
      <formula>LEN(TRIM(G7))=0</formula>
    </cfRule>
  </conditionalFormatting>
  <conditionalFormatting sqref="G8:G13">
    <cfRule type="expression" dxfId="4" priority="11">
      <formula>LEN(TRIM(G8))&gt;0</formula>
    </cfRule>
    <cfRule type="expression" dxfId="3" priority="12">
      <formula>LEN(TRIM(G8))=0</formula>
    </cfRule>
  </conditionalFormatting>
  <conditionalFormatting sqref="G8:G13">
    <cfRule type="expression" dxfId="2" priority="13">
      <formula>LEN(TRIM(G8))&gt;0</formula>
    </cfRule>
  </conditionalFormatting>
  <conditionalFormatting sqref="G8:G13">
    <cfRule type="expression" dxfId="1" priority="14">
      <formula>LEN(TRIM(G8))&gt;0</formula>
    </cfRule>
    <cfRule type="expression" dxfId="0" priority="15">
      <formula>LEN(TRIM(G8))=0</formula>
    </cfRule>
  </conditionalFormatting>
  <dataValidations count="3">
    <dataValidation type="list" showInputMessage="1" showErrorMessage="1" sqref="I7:I13">
      <formula1>"ANO,NE"</formula1>
      <formula2>0</formula2>
    </dataValidation>
    <dataValidation type="list" showInputMessage="1" showErrorMessage="1" sqref="E7:E13">
      <formula1>"ks,bal,sada,"</formula1>
      <formula2>0</formula2>
    </dataValidation>
    <dataValidation type="list" allowBlank="1" showInputMessage="1" showErrorMessage="1" sqref="T7:T13">
      <formula1>#REF!</formula1>
      <formula2>0</formula2>
    </dataValidation>
  </dataValidations>
  <pageMargins left="0.121527777777778" right="0.121527777777778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Pepa</cp:lastModifiedBy>
  <cp:revision>8</cp:revision>
  <cp:lastPrinted>2014-08-22T08:44:13Z</cp:lastPrinted>
  <dcterms:created xsi:type="dcterms:W3CDTF">2014-03-05T12:43:32Z</dcterms:created>
  <dcterms:modified xsi:type="dcterms:W3CDTF">2020-05-07T10:03:00Z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