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510" tabRatio="500" activeTab="0"/>
  </bookViews>
  <sheets>
    <sheet name="Kancelářské potřeby" sheetId="1" r:id="rId1"/>
  </sheets>
  <definedNames>
    <definedName name="_xlnm.Print_Area" localSheetId="0">'Kancelářské potřeby'!$B$1:$N$74</definedName>
  </definedNames>
  <calcPr calcId="181029"/>
  <extLst/>
</workbook>
</file>

<file path=xl/sharedStrings.xml><?xml version="1.0" encoding="utf-8"?>
<sst xmlns="http://schemas.openxmlformats.org/spreadsheetml/2006/main" count="227" uniqueCount="147">
  <si>
    <t>Kancelářské potřeby (II.) - 015 - 2020 (KP-(II.)-015-2020)</t>
  </si>
  <si>
    <t>Priloha_c._1_KS_technicke_specifikace_KP-(II.)-015-2020</t>
  </si>
  <si>
    <t>[DOPLNÍ DODAVATEL]</t>
  </si>
  <si>
    <t>Položka</t>
  </si>
  <si>
    <t xml:space="preserve">Název </t>
  </si>
  <si>
    <t>Množství</t>
  </si>
  <si>
    <t>Měrná jednotka [MJ]</t>
  </si>
  <si>
    <t>Popis</t>
  </si>
  <si>
    <t xml:space="preserve">Maximální cena za jednotlivé položky 
 v Kč BEZ DPH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</si>
  <si>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</si>
  <si>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</si>
  <si>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</si>
  <si>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</si>
  <si>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 xml:space="preserve">Fakturace </t>
  </si>
  <si>
    <t xml:space="preserve">Kontaktní osoba 
k převzetí zboží </t>
  </si>
  <si>
    <t xml:space="preserve">Místo dodání </t>
  </si>
  <si>
    <t>Podložka A4 s klipem uzaviratelná</t>
  </si>
  <si>
    <t>ks</t>
  </si>
  <si>
    <t>Formát A4, plast, kovový klip, uzavíratelná (pro řidiče).</t>
  </si>
  <si>
    <t>Samostatná faktura</t>
  </si>
  <si>
    <t>SKM – Ilona Polívková, 
Tel.: 725 549 941,
Email: polivkov@skm.zcu.cz</t>
  </si>
  <si>
    <t xml:space="preserve">Máchova 14,
301 00 Plzeň 
Kolej Máchova 14-16 </t>
  </si>
  <si>
    <t>Euroobal A4 - hladký</t>
  </si>
  <si>
    <t>bal</t>
  </si>
  <si>
    <t>Čiré, min. 45 mic. Balení min. 100 ks.</t>
  </si>
  <si>
    <t xml:space="preserve">Euroobal A4 - krupička </t>
  </si>
  <si>
    <t xml:space="preserve">Euroobal A5  </t>
  </si>
  <si>
    <t>Čiré, 42 mic. Balení min. 25ks.</t>
  </si>
  <si>
    <t>Obaly "L" A4 – čiré</t>
  </si>
  <si>
    <t>Nezávěsné hladké PVC obaly, vkládání na šířku i na výšku, min. 150 mic. Min. 10 ks v balení.</t>
  </si>
  <si>
    <t>Blok lepený bílý -  špalík 8-9 x 8-9 cm</t>
  </si>
  <si>
    <t>Slepený špalíček bílých papírů.</t>
  </si>
  <si>
    <t>Blok lepený barevný - špalík 8-9 x 8-9 cm</t>
  </si>
  <si>
    <t>Slepený špalíček barevných papírů.</t>
  </si>
  <si>
    <t>Blok nelepený bílý - špalík 8-9 x 8-9 cm</t>
  </si>
  <si>
    <t>Nelepený bílý, volné listy.</t>
  </si>
  <si>
    <t xml:space="preserve">Samolepící záložky: šipky 12 x 42 mm – 5x neon </t>
  </si>
  <si>
    <t>Popisovatelné šipky, neonové samolepicí záložky, plastové, průhledné. 5x 25ks  v balení.</t>
  </si>
  <si>
    <t xml:space="preserve">Blok A5 lepený linka </t>
  </si>
  <si>
    <t xml:space="preserve">Min. 50 listů, lepená vazba. </t>
  </si>
  <si>
    <t>Sešit A5 linka</t>
  </si>
  <si>
    <t xml:space="preserve">Min. 40 listů. </t>
  </si>
  <si>
    <t>Sešit A5 čtvereček</t>
  </si>
  <si>
    <t>Sešit A4 linka</t>
  </si>
  <si>
    <t>Záznamní kniha A4 - linka</t>
  </si>
  <si>
    <t xml:space="preserve">Min. 100 listů, bělený bezdřevý papír, šitá vazba, laminovaný povrch desek. </t>
  </si>
  <si>
    <t xml:space="preserve">Papír kancelářský A4 kvalita"C"  </t>
  </si>
  <si>
    <t>Gramáž 80±2; tloušťka 106±3; vlhkost 3,9-5,3%; opacita min. 90; bělost 146±CIE; hrubost dle Bendsena 220±50 cm3/min; permeabilita &lt;1250cm3/min. Vhodný do všech kopírovacích strojů a laserových tiskáren, pro jednostranný tisk při spotřebě do 250 listů (půl balíku) denně. Nedoporučuje se do inkoustových tiskáren. 1 bal /500 listů.</t>
  </si>
  <si>
    <t>Papír barevný kopírovací A4 80g - mix 5 barev</t>
  </si>
  <si>
    <t>Pro tisk i kopírování ve všech typech techniky, 1 bal/100 listů.</t>
  </si>
  <si>
    <t>Obálky C6 114 x 162 mm</t>
  </si>
  <si>
    <t>Samolepící, 1 bal/ 50ks.</t>
  </si>
  <si>
    <t>Obálky C5 162 x 229 mm</t>
  </si>
  <si>
    <t>Samolepící, 1 bal/50ks.</t>
  </si>
  <si>
    <t>Obálky DL 110 x 220 mm - bez okénka</t>
  </si>
  <si>
    <t>Samolepicí, 1 bal/50ks.</t>
  </si>
  <si>
    <t>Obálky B4 , 250 x 353 mm</t>
  </si>
  <si>
    <t>Samolepící bílé.</t>
  </si>
  <si>
    <t>Lepicí páska 25mm x 66m transparentní</t>
  </si>
  <si>
    <t>Kvalitní lepicí páska průhledná.</t>
  </si>
  <si>
    <t>Lepicí páska 38mm x 66m transparentní</t>
  </si>
  <si>
    <t>Lepicí páska 50mm x 66m transparentní</t>
  </si>
  <si>
    <t>Propisovací tužka jednorázová</t>
  </si>
  <si>
    <t>Obyčejná jednorázová propiska. Nelze měnit náplň! Barva krytky odpovídá barvě náplně.</t>
  </si>
  <si>
    <t>Popisovač - 0,3 mm - sada 4ks</t>
  </si>
  <si>
    <t>sada</t>
  </si>
  <si>
    <t>Velmi jemný plastický hrot, šíře stopy 0,3 mm. Sada: barvy černá, zelená, červená, modrá.</t>
  </si>
  <si>
    <t>Popisovač lihový 0,6 mm - sada 4ks</t>
  </si>
  <si>
    <t>Voděodolný, otěruvzdorný inkoust, šíře stopy 0,6 mm, ventilační uzávěr, na papír, folie, sklo, plasty, polystyrén. Sada: barvy černá, zelená,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</si>
  <si>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</si>
  <si>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</si>
  <si>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CD/DVD  1 mm</t>
  </si>
  <si>
    <t xml:space="preserve">Permanentní popisovač, kulatý hrot, šíře stopy 2 mm, popisovač se speciálním inkoustem pro popis CD a DVD. 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</si>
  <si>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</si>
  <si>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</si>
  <si>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 - sada 6ks</t>
  </si>
  <si>
    <t>Klínový hrot, šíře stopy 1-4 mm, ventilační uzávěr , vhodný i na faxový papír. 6 ks v balení.</t>
  </si>
  <si>
    <t>Magnety  20mm - černé</t>
  </si>
  <si>
    <t>Doplněk ke všem magnetickým tabulím.</t>
  </si>
  <si>
    <t>Magnety 24 mm - mix barev</t>
  </si>
  <si>
    <t>Doplněk ke všem magnetickým tabulím, barevný mix, průměr 24 mm. Min. 10 ks v balení</t>
  </si>
  <si>
    <t>Propustka k lékaři</t>
  </si>
  <si>
    <t>1balení/ min. 100 listů.</t>
  </si>
  <si>
    <t>Děrovačka  - min. 10 listů</t>
  </si>
  <si>
    <t>S posuvným příložníkem na formáty A6 až A4, rozteč mezi otvory 8 cm, gumová odjímatelná podložka pro snadné vysypání odpadu, kapac. děrování min. 10 listů současně.</t>
  </si>
  <si>
    <t xml:space="preserve">Spojovače 24/6  </t>
  </si>
  <si>
    <t>Vysoce kvalitní pozinkované spojovače, min. 1000 ks v balení.</t>
  </si>
  <si>
    <t>Spony kancelářské  32</t>
  </si>
  <si>
    <t xml:space="preserve">Rozměr 32 mm, pozinkované, lesklé, min. 75ks v balení. </t>
  </si>
  <si>
    <t>Spony dopisní barevné 32</t>
  </si>
  <si>
    <t>Rozměr 32 mm, barevný drát, min. 75ks v balení.</t>
  </si>
  <si>
    <t>Korekční strojek jednorázový</t>
  </si>
  <si>
    <t>Šíře 5 mm, návin min. 6 m, korekční roller ve tvaru pera, suchá korekce, kryje okamžitě, korekce na běžném i faxovém papíru, nezanechává stopy či skvrny na fotokopiích.</t>
  </si>
  <si>
    <t>Příjmový pokladní doklad - nečíslovaný</t>
  </si>
  <si>
    <t>Formát A6, propisovací, min. 100 listů.</t>
  </si>
  <si>
    <t>Pokladní kotoučky 57/50/12</t>
  </si>
  <si>
    <t>Vyrobeny z termocitlivého papíru.</t>
  </si>
  <si>
    <t>Pravítko 30cm</t>
  </si>
  <si>
    <t>Transparentní.</t>
  </si>
  <si>
    <r>
      <rPr>
        <sz val="11"/>
        <color rgb="FF000000"/>
        <rFont val="Calibri"/>
        <family val="2"/>
      </rPr>
      <t>Pořadač pákový A4 - 5 cm, prešpán</t>
    </r>
    <r>
      <rPr>
        <b/>
        <sz val="11"/>
        <color rgb="FF000000"/>
        <rFont val="Calibri"/>
        <family val="2"/>
      </rPr>
      <t xml:space="preserve"> žlutý</t>
    </r>
  </si>
  <si>
    <t>Karton z vnější strany potažený prešpánem, z vnitřní strany hladký papír, uzavírací kroužky proti náhodnému otevření, kovová ochranná lišta pro delší životnost, hřbetní kroužek.</t>
  </si>
  <si>
    <t xml:space="preserve">PS-A - Michaela Cíglerová,
Tel: 606 665 199,
Email: ciglerov@ps.zcu.cz </t>
  </si>
  <si>
    <t>Kollárova 19, 
301 00 Plzeň,
Provoz a služby – Autodoprava, 
Místnost KO 217</t>
  </si>
  <si>
    <r>
      <rPr>
        <sz val="11"/>
        <color rgb="FF000000"/>
        <rFont val="Calibri"/>
        <family val="2"/>
      </rPr>
      <t xml:space="preserve">Pořadač pákový A4 - 7,5 cm, prešpán 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žlutý</t>
    </r>
  </si>
  <si>
    <t xml:space="preserve">Karton z vnější strany potažený prešpánem, z vnitřní strany hladký papír, uzavírací kroužky proti náhodnému otevření, kovová ochranná lišta. </t>
  </si>
  <si>
    <t>Rozlišovač kartonový A4  - 12 barev</t>
  </si>
  <si>
    <t>Barevný rozlišovač, formát A4, euroděrování, popisovatelný titulní list, min. 12 listů/ balení.</t>
  </si>
  <si>
    <t xml:space="preserve">Papír kancelářský A4 kvalita"B"  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</si>
  <si>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listů.</t>
  </si>
  <si>
    <t>Kovová tužka (versatilka)</t>
  </si>
  <si>
    <t>Vyměnítelná tuha.</t>
  </si>
  <si>
    <t>Tuhy do kovové tužky (versatilky)</t>
  </si>
  <si>
    <t>Kompatibilní s pol.č. 48 Kovová tužka (versatilka). Min. 6 ks v balení.</t>
  </si>
  <si>
    <t>Korekční pero</t>
  </si>
  <si>
    <t>Korekční lak v tužce, tenký kovový hrot.</t>
  </si>
  <si>
    <t>Záznam o provozu vozidla osobní dopravy</t>
  </si>
  <si>
    <t>Záznam o provozu vozidla osobní dopravy, číslovaný, min. 100 listů, tiskový papír, 21 x 14,5cm.</t>
  </si>
  <si>
    <t>Archivační krabice na dokumenty A4</t>
  </si>
  <si>
    <t>Kartonová krabice pro dlouhodobé skladování dokumentů formátu A4, šíře hřbetu 9 -11,5 cm, možnost uložení ve skupinovém boxu, cca 330 x 260 x 110 mm.</t>
  </si>
  <si>
    <t>Mgr. Josef Zeman, 
Tel.: 735715881, 
Email: zemanj@kfi.zcu.cz</t>
  </si>
  <si>
    <t xml:space="preserve">Sedláčkova 19,
301 00 Plzeň,
Fakulta filozofická -
Katedra filozofie,
Místnost RJ 210 </t>
  </si>
  <si>
    <t>Pořadač 4-kroužkový A4 - 3,5 cm (černý)</t>
  </si>
  <si>
    <t>Plast, formát A4, šíře hřbetu 3,5 cm, průměr kroužků 25 mm, kapacita cca 190 listů, hřbetní kapsa se štítkem na popisky.</t>
  </si>
  <si>
    <t xml:space="preserve">Sešívačka min.20listů </t>
  </si>
  <si>
    <t>Sešití min. 20 listů, spojovače 24/6, celokovová nebo kovová + pevný plast.</t>
  </si>
  <si>
    <t xml:space="preserve">Podložka A4 s klipem jednoduchá </t>
  </si>
  <si>
    <t>Formát A4, plast, kovový klip.</t>
  </si>
  <si>
    <t>Euroobal A4 – hladký</t>
  </si>
  <si>
    <t xml:space="preserve">Samolepící bločky 38 x 51 mm,  4 x neon  </t>
  </si>
  <si>
    <t>Samolepicí blok, každý lístek má podél jedné strany lepivý pásek, 4 barvy po 50 listech v balení.</t>
  </si>
  <si>
    <t>Samolepící záložky 20 x 50 mm - 4 barvy</t>
  </si>
  <si>
    <t>Možnost mnohonásobné aplikace, po odlepení nezanechávají žádnou stopu, 4x 50 listů.</t>
  </si>
  <si>
    <t>Blok A4 boční spirála linka</t>
  </si>
  <si>
    <t>Min. 50 listů , spirála vlevo.</t>
  </si>
  <si>
    <t>Papír kancelářský A4 kvalita"B"</t>
  </si>
  <si>
    <t>Karton kreslící bílý A4 220g</t>
  </si>
  <si>
    <t>Bílý karton (čtvrtka), 1 bal/200 listů.</t>
  </si>
  <si>
    <t>pastelky - 24 barev</t>
  </si>
  <si>
    <t>Klasické šestihranné pastelky, barevně lakované.</t>
  </si>
  <si>
    <t>Klínový hrot, šíře stopy 1-4 mm, ventilační uzávěr, vhodný i na faxový papír. 6 ks v balení.</t>
  </si>
  <si>
    <t xml:space="preserve">Propisovací tužka jednorázová  </t>
  </si>
  <si>
    <r>
      <rPr>
        <b/>
        <sz val="11"/>
        <color rgb="FF000000"/>
        <rFont val="Calibri"/>
        <family val="2"/>
      </rPr>
      <t>Informace pro dodavatele:</t>
    </r>
    <r>
      <rPr>
        <sz val="11"/>
        <color rgb="FF000000"/>
        <rFont val="Calibri"/>
        <family val="2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</si>
  <si>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</si>
  <si>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</si>
  <si>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telefonní čísla nedovolá, bude v takovém případě volat tel. 377 631 332.</t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</si>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</sst>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č&quot;"/>
    <numFmt numFmtId="165" formatCode="#,##0.00\ &quot;Kč&quot;"/>
    <numFmt numFmtId="166" formatCode="_-* #,##0.00\ &quot;Kč&quot;_-;\-* #,##0.00\ &quot;Kč&quot;_-;_-* &quot; &quot;??,_-;_-@_-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ck"/>
    </border>
    <border>
      <left style="medium"/>
      <right/>
      <top/>
      <bottom style="thick"/>
    </border>
    <border>
      <left style="medium"/>
      <right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/>
    <xf numFmtId="0" fontId="0" fillId="0" borderId="0" xfId="0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0" fillId="0" borderId="0" xfId="0" applyBorder="1" applyAlignment="1" applyProtection="1">
      <alignment horizontal="right" vertical="center" inden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7" fillId="3" borderId="2" xfId="0" applyFont="1" applyFill="1" applyBorder="1" applyAlignment="1" applyProtection="1">
      <alignment horizontal="center" vertical="center" textRotation="90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7" fillId="3" borderId="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164" fontId="8" fillId="0" borderId="0" xfId="0" applyNumberFormat="1" applyFont="1" applyBorder="1" applyAlignment="1" applyProtection="1">
      <alignment horizontal="right" vertical="center" indent="1"/>
      <protection/>
    </xf>
    <xf numFmtId="164" fontId="2" fillId="0" borderId="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6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6" fontId="0" fillId="0" borderId="9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6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6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4" borderId="9" xfId="21" applyFont="1" applyFill="1" applyBorder="1" applyAlignment="1" applyProtection="1">
      <alignment horizontal="left" vertical="center" wrapText="1"/>
      <protection/>
    </xf>
    <xf numFmtId="0" fontId="0" fillId="4" borderId="9" xfId="21" applyFont="1" applyFill="1" applyBorder="1" applyAlignment="1" applyProtection="1">
      <alignment horizontal="center" vertical="center" wrapText="1"/>
      <protection/>
    </xf>
    <xf numFmtId="164" fontId="0" fillId="5" borderId="7" xfId="0" applyNumberFormat="1" applyFill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0" fontId="4" fillId="4" borderId="9" xfId="20" applyFont="1" applyFill="1" applyBorder="1" applyAlignment="1" applyProtection="1">
      <alignment horizontal="left" vertical="center" wrapText="1"/>
      <protection/>
    </xf>
    <xf numFmtId="0" fontId="4" fillId="4" borderId="9" xfId="20" applyFont="1" applyFill="1" applyBorder="1" applyAlignment="1" applyProtection="1">
      <alignment horizontal="center" vertical="center" wrapText="1"/>
      <protection/>
    </xf>
    <xf numFmtId="0" fontId="4" fillId="4" borderId="9" xfId="21" applyFont="1" applyFill="1" applyBorder="1" applyAlignment="1" applyProtection="1">
      <alignment horizontal="left" vertical="center" wrapText="1"/>
      <protection/>
    </xf>
    <xf numFmtId="0" fontId="4" fillId="4" borderId="9" xfId="21" applyFont="1" applyFill="1" applyBorder="1" applyAlignment="1" applyProtection="1">
      <alignment horizontal="center" vertical="center" wrapText="1"/>
      <protection/>
    </xf>
    <xf numFmtId="0" fontId="0" fillId="4" borderId="13" xfId="21" applyFont="1" applyFill="1" applyBorder="1" applyAlignment="1" applyProtection="1">
      <alignment horizontal="left" vertical="center" wrapText="1"/>
      <protection/>
    </xf>
    <xf numFmtId="0" fontId="0" fillId="4" borderId="13" xfId="21" applyFont="1" applyFill="1" applyBorder="1" applyAlignment="1" applyProtection="1">
      <alignment horizontal="center" vertical="center" wrapText="1"/>
      <protection/>
    </xf>
    <xf numFmtId="164" fontId="0" fillId="5" borderId="13" xfId="0" applyNumberFormat="1" applyFill="1" applyBorder="1" applyAlignment="1" applyProtection="1">
      <alignment horizontal="right" vertical="center" indent="1"/>
      <protection/>
    </xf>
    <xf numFmtId="164" fontId="0" fillId="5" borderId="11" xfId="0" applyNumberFormat="1" applyFill="1" applyBorder="1" applyAlignment="1" applyProtection="1">
      <alignment horizontal="right" vertical="center" indent="1"/>
      <protection/>
    </xf>
    <xf numFmtId="164" fontId="0" fillId="4" borderId="13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/>
    </xf>
    <xf numFmtId="164" fontId="0" fillId="4" borderId="9" xfId="21" applyNumberFormat="1" applyFont="1" applyFill="1" applyBorder="1" applyAlignment="1" applyProtection="1">
      <alignment horizontal="right" vertical="center" wrapText="1" indent="1"/>
      <protection/>
    </xf>
    <xf numFmtId="164" fontId="4" fillId="4" borderId="9" xfId="20" applyNumberFormat="1" applyFont="1" applyFill="1" applyBorder="1" applyAlignment="1" applyProtection="1">
      <alignment horizontal="right" vertical="center" wrapText="1" indent="1"/>
      <protection/>
    </xf>
    <xf numFmtId="164" fontId="4" fillId="4" borderId="9" xfId="21" applyNumberFormat="1" applyFont="1" applyFill="1" applyBorder="1" applyAlignment="1" applyProtection="1">
      <alignment horizontal="right" vertical="center" wrapText="1" indent="1"/>
      <protection/>
    </xf>
    <xf numFmtId="164" fontId="0" fillId="4" borderId="13" xfId="2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164" fontId="0" fillId="0" borderId="0" xfId="0" applyNumberFormat="1" applyAlignment="1" applyProtection="1">
      <alignment vertical="center"/>
      <protection/>
    </xf>
    <xf numFmtId="3" fontId="0" fillId="6" borderId="16" xfId="0" applyNumberFormat="1" applyFill="1" applyBorder="1" applyAlignment="1" applyProtection="1">
      <alignment horizontal="center" vertical="center" wrapText="1"/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3" fontId="0" fillId="6" borderId="17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6" borderId="18" xfId="0" applyNumberFormat="1" applyFill="1" applyBorder="1" applyAlignment="1" applyProtection="1">
      <alignment horizontal="center" vertical="center" wrapTex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6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vertical="center" wrapText="1"/>
      <protection/>
    </xf>
    <xf numFmtId="0" fontId="0" fillId="4" borderId="13" xfId="0" applyFont="1" applyFill="1" applyBorder="1" applyAlignment="1" applyProtection="1">
      <alignment horizontal="center" vertical="center" wrapText="1"/>
      <protection/>
    </xf>
    <xf numFmtId="0" fontId="0" fillId="4" borderId="7" xfId="0" applyFont="1" applyFill="1" applyBorder="1" applyAlignment="1" applyProtection="1">
      <alignment horizontal="left" vertical="center" wrapText="1" indent="1"/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Font="1" applyFill="1" applyBorder="1" applyAlignment="1" applyProtection="1">
      <alignment horizontal="center" vertical="center" wrapText="1"/>
      <protection/>
    </xf>
    <xf numFmtId="0" fontId="0" fillId="4" borderId="7" xfId="0" applyFont="1" applyFill="1" applyBorder="1" applyAlignment="1" applyProtection="1">
      <alignment vertical="center" wrapText="1"/>
      <protection/>
    </xf>
    <xf numFmtId="0" fontId="0" fillId="4" borderId="9" xfId="0" applyFont="1" applyFill="1" applyBorder="1" applyAlignment="1" applyProtection="1">
      <alignment horizontal="left" vertical="center" wrapText="1" indent="1"/>
      <protection/>
    </xf>
    <xf numFmtId="0" fontId="0" fillId="4" borderId="9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vertical="center" wrapText="1"/>
      <protection/>
    </xf>
    <xf numFmtId="0" fontId="0" fillId="4" borderId="13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4" fontId="0" fillId="0" borderId="0" xfId="0" applyNumberForma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49" fontId="0" fillId="0" borderId="0" xfId="0" applyNumberFormat="1" applyBorder="1" applyAlignment="1" applyProtection="1">
      <alignment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165" fontId="0" fillId="7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7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7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7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7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6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0" fillId="4" borderId="3" xfId="0" applyFont="1" applyFill="1" applyBorder="1" applyAlignment="1" applyProtection="1">
      <alignment horizontal="center" vertical="center" wrapText="1"/>
      <protection/>
    </xf>
    <xf numFmtId="0" fontId="0" fillId="4" borderId="4" xfId="0" applyFont="1" applyFill="1" applyBorder="1" applyAlignment="1" applyProtection="1">
      <alignment horizontal="center" vertical="center" wrapText="1"/>
      <protection/>
    </xf>
    <xf numFmtId="0" fontId="0" fillId="4" borderId="20" xfId="0" applyFont="1" applyFill="1" applyBorder="1" applyAlignment="1" applyProtection="1">
      <alignment horizontal="center" vertical="center" wrapText="1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3" borderId="2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164" fontId="2" fillId="0" borderId="21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0" fillId="7" borderId="25" xfId="0" applyFill="1" applyBorder="1" applyAlignment="1" applyProtection="1">
      <alignment horizontal="center" vertical="center" wrapText="1"/>
      <protection/>
    </xf>
    <xf numFmtId="0" fontId="0" fillId="7" borderId="26" xfId="0" applyFill="1" applyBorder="1" applyAlignment="1" applyProtection="1">
      <alignment horizontal="center" vertical="center" wrapText="1"/>
      <protection/>
    </xf>
    <xf numFmtId="0" fontId="0" fillId="7" borderId="27" xfId="0" applyFill="1" applyBorder="1" applyAlignment="1" applyProtection="1">
      <alignment horizontal="center" vertical="center" wrapText="1"/>
      <protection/>
    </xf>
    <xf numFmtId="0" fontId="0" fillId="7" borderId="28" xfId="0" applyFill="1" applyBorder="1" applyAlignment="1" applyProtection="1">
      <alignment horizontal="center" vertical="center" wrapText="1"/>
      <protection/>
    </xf>
    <xf numFmtId="0" fontId="9" fillId="0" borderId="29" xfId="0" applyNumberFormat="1" applyFont="1" applyBorder="1" applyAlignment="1" applyProtection="1">
      <alignment horizontal="left" vertical="center" wrapText="1" indent="7"/>
      <protection/>
    </xf>
    <xf numFmtId="0" fontId="9" fillId="0" borderId="0" xfId="0" applyNumberFormat="1" applyFont="1" applyBorder="1" applyAlignment="1" applyProtection="1">
      <alignment horizontal="left" vertical="center" wrapText="1" indent="7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175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5FFBC"/>
      <rgbColor rgb="00808080"/>
      <rgbColor rgb="009999FF"/>
      <rgbColor rgb="00993366"/>
      <rgbColor rgb="00FFFFB7"/>
      <rgbColor rgb="00C9F1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D2FABE"/>
      <rgbColor rgb="00FFFF99"/>
      <rgbColor rgb="0080F29B"/>
      <rgbColor rgb="00FF9F9F"/>
      <rgbColor rgb="00CC99FF"/>
      <rgbColor rgb="00FFD1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ivkov@skm.zcu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0"/>
  <sheetViews>
    <sheetView showGridLines="0" showZeros="0" tabSelected="1" workbookViewId="0" topLeftCell="A64">
      <selection activeCell="I7" sqref="I7"/>
    </sheetView>
  </sheetViews>
  <sheetFormatPr defaultColWidth="8.7109375" defaultRowHeight="15"/>
  <cols>
    <col min="1" max="1" width="1.421875" style="11" customWidth="1"/>
    <col min="2" max="2" width="5.7109375" style="11" customWidth="1"/>
    <col min="3" max="3" width="49.28125" style="4" customWidth="1"/>
    <col min="4" max="4" width="10.140625" style="81" customWidth="1"/>
    <col min="5" max="5" width="9.00390625" style="7" customWidth="1"/>
    <col min="6" max="6" width="86.8515625" style="4" customWidth="1"/>
    <col min="7" max="7" width="22.140625" style="82" hidden="1" customWidth="1"/>
    <col min="8" max="8" width="19.8515625" style="82" customWidth="1"/>
    <col min="9" max="9" width="25.140625" style="11" customWidth="1"/>
    <col min="10" max="10" width="20.28125" style="11" customWidth="1"/>
    <col min="11" max="11" width="19.8515625" style="11" customWidth="1"/>
    <col min="12" max="12" width="14.421875" style="82" customWidth="1"/>
    <col min="13" max="13" width="30.28125" style="11" customWidth="1"/>
    <col min="14" max="14" width="22.140625" style="82" customWidth="1"/>
    <col min="15" max="16384" width="8.7109375" style="11" customWidth="1"/>
  </cols>
  <sheetData>
    <row r="1" spans="2:14" ht="24.6" customHeight="1">
      <c r="B1" s="88" t="s">
        <v>0</v>
      </c>
      <c r="C1" s="88"/>
      <c r="D1" s="88"/>
      <c r="E1" s="88"/>
      <c r="G1" s="4"/>
      <c r="H1" s="4"/>
      <c r="I1" s="51"/>
      <c r="J1" s="52"/>
      <c r="K1" s="1"/>
      <c r="L1" s="4"/>
      <c r="M1" s="89" t="s">
        <v>1</v>
      </c>
      <c r="N1" s="89"/>
    </row>
    <row r="2" spans="3:14" ht="18.75" customHeight="1">
      <c r="C2" s="53"/>
      <c r="D2" s="2"/>
      <c r="E2" s="3"/>
      <c r="G2" s="4"/>
      <c r="H2" s="51"/>
      <c r="I2" s="51"/>
      <c r="J2" s="52"/>
      <c r="K2" s="1"/>
      <c r="L2" s="11"/>
      <c r="N2" s="4"/>
    </row>
    <row r="3" spans="2:14" ht="21" customHeight="1">
      <c r="B3" s="98" t="s">
        <v>145</v>
      </c>
      <c r="C3" s="99"/>
      <c r="D3" s="100" t="s">
        <v>2</v>
      </c>
      <c r="E3" s="101"/>
      <c r="F3" s="104" t="s">
        <v>146</v>
      </c>
      <c r="G3" s="105"/>
      <c r="H3" s="105"/>
      <c r="I3" s="54"/>
      <c r="J3" s="54"/>
      <c r="K3" s="54"/>
      <c r="L3" s="55"/>
      <c r="M3" s="55"/>
      <c r="N3" s="52"/>
    </row>
    <row r="4" spans="2:14" ht="21" customHeight="1" thickBot="1">
      <c r="B4" s="98"/>
      <c r="C4" s="99"/>
      <c r="D4" s="102"/>
      <c r="E4" s="103"/>
      <c r="F4" s="104"/>
      <c r="G4" s="105"/>
      <c r="H4" s="105"/>
      <c r="I4" s="4"/>
      <c r="J4" s="52"/>
      <c r="K4" s="52"/>
      <c r="L4" s="52"/>
      <c r="M4" s="52"/>
      <c r="N4" s="52"/>
    </row>
    <row r="5" spans="2:14" ht="37.15" customHeight="1" thickBot="1">
      <c r="B5" s="5"/>
      <c r="C5" s="6"/>
      <c r="D5" s="7"/>
      <c r="G5" s="8"/>
      <c r="H5" s="9"/>
      <c r="I5" s="10" t="s">
        <v>2</v>
      </c>
      <c r="L5" s="4"/>
      <c r="N5" s="4"/>
    </row>
    <row r="6" spans="2:14" ht="74.25" customHeight="1" thickBot="1" thickTop="1">
      <c r="B6" s="12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 t="s">
        <v>10</v>
      </c>
      <c r="J6" s="15" t="s">
        <v>11</v>
      </c>
      <c r="K6" s="15" t="s">
        <v>12</v>
      </c>
      <c r="L6" s="13" t="s">
        <v>13</v>
      </c>
      <c r="M6" s="15" t="s">
        <v>14</v>
      </c>
      <c r="N6" s="16" t="s">
        <v>15</v>
      </c>
    </row>
    <row r="7" spans="1:14" ht="30" customHeight="1" thickBot="1" thickTop="1">
      <c r="A7" s="56"/>
      <c r="B7" s="57">
        <v>1</v>
      </c>
      <c r="C7" s="32" t="s">
        <v>16</v>
      </c>
      <c r="D7" s="58">
        <v>1</v>
      </c>
      <c r="E7" s="33" t="s">
        <v>17</v>
      </c>
      <c r="F7" s="32" t="s">
        <v>18</v>
      </c>
      <c r="G7" s="34">
        <f aca="true" t="shared" si="0" ref="G7:G38">D7*H7</f>
        <v>45</v>
      </c>
      <c r="H7" s="47">
        <v>45</v>
      </c>
      <c r="I7" s="83">
        <v>43.55</v>
      </c>
      <c r="J7" s="23">
        <f aca="true" t="shared" si="1" ref="J7:J17">D7*I7</f>
        <v>43.55</v>
      </c>
      <c r="K7" s="24" t="str">
        <f aca="true" t="shared" si="2" ref="K7:K17">IF(ISNUMBER(I7),IF(I7&gt;H7,"NEVYHOVUJE","VYHOVUJE")," ")</f>
        <v>VYHOVUJE</v>
      </c>
      <c r="L7" s="90" t="s">
        <v>19</v>
      </c>
      <c r="M7" s="90" t="s">
        <v>20</v>
      </c>
      <c r="N7" s="91" t="s">
        <v>21</v>
      </c>
    </row>
    <row r="8" spans="2:14" ht="30" customHeight="1" thickBot="1" thickTop="1">
      <c r="B8" s="59">
        <v>2</v>
      </c>
      <c r="C8" s="32" t="s">
        <v>22</v>
      </c>
      <c r="D8" s="58">
        <v>3</v>
      </c>
      <c r="E8" s="33" t="s">
        <v>23</v>
      </c>
      <c r="F8" s="32" t="s">
        <v>24</v>
      </c>
      <c r="G8" s="35">
        <f t="shared" si="0"/>
        <v>180</v>
      </c>
      <c r="H8" s="47">
        <v>60</v>
      </c>
      <c r="I8" s="84">
        <v>51.5</v>
      </c>
      <c r="J8" s="25">
        <f t="shared" si="1"/>
        <v>154.5</v>
      </c>
      <c r="K8" s="26" t="str">
        <f t="shared" si="2"/>
        <v>VYHOVUJE</v>
      </c>
      <c r="L8" s="90"/>
      <c r="M8" s="90"/>
      <c r="N8" s="91"/>
    </row>
    <row r="9" spans="2:14" ht="30" customHeight="1" thickBot="1" thickTop="1">
      <c r="B9" s="59">
        <v>3</v>
      </c>
      <c r="C9" s="32" t="s">
        <v>25</v>
      </c>
      <c r="D9" s="58">
        <v>3</v>
      </c>
      <c r="E9" s="33" t="s">
        <v>23</v>
      </c>
      <c r="F9" s="32" t="s">
        <v>24</v>
      </c>
      <c r="G9" s="35">
        <f t="shared" si="0"/>
        <v>150</v>
      </c>
      <c r="H9" s="47">
        <v>50</v>
      </c>
      <c r="I9" s="85">
        <v>38.55</v>
      </c>
      <c r="J9" s="27">
        <f t="shared" si="1"/>
        <v>115.64999999999999</v>
      </c>
      <c r="K9" s="28" t="str">
        <f t="shared" si="2"/>
        <v>VYHOVUJE</v>
      </c>
      <c r="L9" s="90"/>
      <c r="M9" s="90"/>
      <c r="N9" s="91"/>
    </row>
    <row r="10" spans="2:14" ht="30" customHeight="1" thickBot="1" thickTop="1">
      <c r="B10" s="59">
        <v>4</v>
      </c>
      <c r="C10" s="32" t="s">
        <v>26</v>
      </c>
      <c r="D10" s="58">
        <v>1</v>
      </c>
      <c r="E10" s="33" t="s">
        <v>23</v>
      </c>
      <c r="F10" s="32" t="s">
        <v>27</v>
      </c>
      <c r="G10" s="35">
        <f t="shared" si="0"/>
        <v>28</v>
      </c>
      <c r="H10" s="47">
        <v>28</v>
      </c>
      <c r="I10" s="84">
        <v>25.55</v>
      </c>
      <c r="J10" s="25">
        <f t="shared" si="1"/>
        <v>25.55</v>
      </c>
      <c r="K10" s="26" t="str">
        <f t="shared" si="2"/>
        <v>VYHOVUJE</v>
      </c>
      <c r="L10" s="90"/>
      <c r="M10" s="90"/>
      <c r="N10" s="91"/>
    </row>
    <row r="11" spans="2:14" ht="30" customHeight="1" thickBot="1" thickTop="1">
      <c r="B11" s="59">
        <v>5</v>
      </c>
      <c r="C11" s="32" t="s">
        <v>28</v>
      </c>
      <c r="D11" s="58">
        <v>1</v>
      </c>
      <c r="E11" s="33" t="s">
        <v>23</v>
      </c>
      <c r="F11" s="32" t="s">
        <v>29</v>
      </c>
      <c r="G11" s="35">
        <f t="shared" si="0"/>
        <v>37</v>
      </c>
      <c r="H11" s="47">
        <v>37</v>
      </c>
      <c r="I11" s="85">
        <v>37</v>
      </c>
      <c r="J11" s="25">
        <f t="shared" si="1"/>
        <v>37</v>
      </c>
      <c r="K11" s="28" t="str">
        <f t="shared" si="2"/>
        <v>VYHOVUJE</v>
      </c>
      <c r="L11" s="90"/>
      <c r="M11" s="90"/>
      <c r="N11" s="91"/>
    </row>
    <row r="12" spans="2:14" ht="30" customHeight="1" thickBot="1" thickTop="1">
      <c r="B12" s="59">
        <v>6</v>
      </c>
      <c r="C12" s="36" t="s">
        <v>30</v>
      </c>
      <c r="D12" s="58">
        <v>1</v>
      </c>
      <c r="E12" s="37" t="s">
        <v>17</v>
      </c>
      <c r="F12" s="36" t="s">
        <v>31</v>
      </c>
      <c r="G12" s="35">
        <f t="shared" si="0"/>
        <v>16</v>
      </c>
      <c r="H12" s="48">
        <v>16</v>
      </c>
      <c r="I12" s="84">
        <v>10.9</v>
      </c>
      <c r="J12" s="27">
        <f t="shared" si="1"/>
        <v>10.9</v>
      </c>
      <c r="K12" s="26" t="str">
        <f t="shared" si="2"/>
        <v>VYHOVUJE</v>
      </c>
      <c r="L12" s="90"/>
      <c r="M12" s="90"/>
      <c r="N12" s="91"/>
    </row>
    <row r="13" spans="2:14" ht="30" customHeight="1" thickBot="1" thickTop="1">
      <c r="B13" s="59">
        <v>7</v>
      </c>
      <c r="C13" s="36" t="s">
        <v>32</v>
      </c>
      <c r="D13" s="58">
        <v>1</v>
      </c>
      <c r="E13" s="37" t="s">
        <v>17</v>
      </c>
      <c r="F13" s="36" t="s">
        <v>33</v>
      </c>
      <c r="G13" s="35">
        <f t="shared" si="0"/>
        <v>20</v>
      </c>
      <c r="H13" s="48">
        <v>20</v>
      </c>
      <c r="I13" s="85">
        <v>12.6</v>
      </c>
      <c r="J13" s="25">
        <f t="shared" si="1"/>
        <v>12.6</v>
      </c>
      <c r="K13" s="28" t="str">
        <f t="shared" si="2"/>
        <v>VYHOVUJE</v>
      </c>
      <c r="L13" s="90"/>
      <c r="M13" s="90"/>
      <c r="N13" s="91"/>
    </row>
    <row r="14" spans="2:14" ht="30" customHeight="1" thickBot="1" thickTop="1">
      <c r="B14" s="59">
        <v>8</v>
      </c>
      <c r="C14" s="32" t="s">
        <v>34</v>
      </c>
      <c r="D14" s="58">
        <v>1</v>
      </c>
      <c r="E14" s="33" t="s">
        <v>17</v>
      </c>
      <c r="F14" s="32" t="s">
        <v>35</v>
      </c>
      <c r="G14" s="35">
        <f t="shared" si="0"/>
        <v>16</v>
      </c>
      <c r="H14" s="47">
        <v>16</v>
      </c>
      <c r="I14" s="84">
        <v>11.3</v>
      </c>
      <c r="J14" s="25">
        <f t="shared" si="1"/>
        <v>11.3</v>
      </c>
      <c r="K14" s="26" t="str">
        <f t="shared" si="2"/>
        <v>VYHOVUJE</v>
      </c>
      <c r="L14" s="90"/>
      <c r="M14" s="90"/>
      <c r="N14" s="91"/>
    </row>
    <row r="15" spans="2:14" ht="30" customHeight="1" thickBot="1" thickTop="1">
      <c r="B15" s="59">
        <v>9</v>
      </c>
      <c r="C15" s="32" t="s">
        <v>36</v>
      </c>
      <c r="D15" s="58">
        <v>1</v>
      </c>
      <c r="E15" s="33" t="s">
        <v>23</v>
      </c>
      <c r="F15" s="32" t="s">
        <v>37</v>
      </c>
      <c r="G15" s="35">
        <f t="shared" si="0"/>
        <v>35</v>
      </c>
      <c r="H15" s="47">
        <v>35</v>
      </c>
      <c r="I15" s="85">
        <v>18.85</v>
      </c>
      <c r="J15" s="27">
        <f t="shared" si="1"/>
        <v>18.85</v>
      </c>
      <c r="K15" s="28" t="str">
        <f t="shared" si="2"/>
        <v>VYHOVUJE</v>
      </c>
      <c r="L15" s="90"/>
      <c r="M15" s="90"/>
      <c r="N15" s="91"/>
    </row>
    <row r="16" spans="2:14" ht="30" customHeight="1" thickBot="1" thickTop="1">
      <c r="B16" s="59">
        <v>10</v>
      </c>
      <c r="C16" s="32" t="s">
        <v>38</v>
      </c>
      <c r="D16" s="58">
        <v>1</v>
      </c>
      <c r="E16" s="33" t="s">
        <v>17</v>
      </c>
      <c r="F16" s="32" t="s">
        <v>39</v>
      </c>
      <c r="G16" s="35">
        <f t="shared" si="0"/>
        <v>8</v>
      </c>
      <c r="H16" s="47">
        <v>8</v>
      </c>
      <c r="I16" s="84">
        <v>6.8</v>
      </c>
      <c r="J16" s="25">
        <f t="shared" si="1"/>
        <v>6.8</v>
      </c>
      <c r="K16" s="26" t="str">
        <f t="shared" si="2"/>
        <v>VYHOVUJE</v>
      </c>
      <c r="L16" s="90"/>
      <c r="M16" s="90"/>
      <c r="N16" s="91"/>
    </row>
    <row r="17" spans="2:14" ht="30" customHeight="1" thickBot="1" thickTop="1">
      <c r="B17" s="59">
        <v>11</v>
      </c>
      <c r="C17" s="32" t="s">
        <v>40</v>
      </c>
      <c r="D17" s="58">
        <v>5</v>
      </c>
      <c r="E17" s="33" t="s">
        <v>17</v>
      </c>
      <c r="F17" s="32" t="s">
        <v>41</v>
      </c>
      <c r="G17" s="35">
        <f t="shared" si="0"/>
        <v>25</v>
      </c>
      <c r="H17" s="47">
        <v>5</v>
      </c>
      <c r="I17" s="85">
        <v>4.85</v>
      </c>
      <c r="J17" s="25">
        <f t="shared" si="1"/>
        <v>24.25</v>
      </c>
      <c r="K17" s="28" t="str">
        <f t="shared" si="2"/>
        <v>VYHOVUJE</v>
      </c>
      <c r="L17" s="90"/>
      <c r="M17" s="90"/>
      <c r="N17" s="91"/>
    </row>
    <row r="18" spans="2:14" ht="30" customHeight="1" thickBot="1" thickTop="1">
      <c r="B18" s="59">
        <v>12</v>
      </c>
      <c r="C18" s="32" t="s">
        <v>42</v>
      </c>
      <c r="D18" s="58">
        <v>4</v>
      </c>
      <c r="E18" s="33" t="s">
        <v>17</v>
      </c>
      <c r="F18" s="32" t="s">
        <v>41</v>
      </c>
      <c r="G18" s="35">
        <f t="shared" si="0"/>
        <v>20</v>
      </c>
      <c r="H18" s="47">
        <v>5</v>
      </c>
      <c r="I18" s="84">
        <v>4.85</v>
      </c>
      <c r="J18" s="25">
        <f aca="true" t="shared" si="3" ref="J18:J27">D18*I18</f>
        <v>19.4</v>
      </c>
      <c r="K18" s="26" t="str">
        <f aca="true" t="shared" si="4" ref="K18:K27">IF(ISNUMBER(I18),IF(I18&gt;H18,"NEVYHOVUJE","VYHOVUJE")," ")</f>
        <v>VYHOVUJE</v>
      </c>
      <c r="L18" s="90"/>
      <c r="M18" s="90"/>
      <c r="N18" s="91"/>
    </row>
    <row r="19" spans="2:14" ht="30" customHeight="1" thickBot="1" thickTop="1">
      <c r="B19" s="59">
        <v>13</v>
      </c>
      <c r="C19" s="32" t="s">
        <v>43</v>
      </c>
      <c r="D19" s="58">
        <v>5</v>
      </c>
      <c r="E19" s="33" t="s">
        <v>17</v>
      </c>
      <c r="F19" s="32" t="s">
        <v>41</v>
      </c>
      <c r="G19" s="35">
        <f t="shared" si="0"/>
        <v>50</v>
      </c>
      <c r="H19" s="47">
        <v>10</v>
      </c>
      <c r="I19" s="85">
        <v>9.7</v>
      </c>
      <c r="J19" s="27">
        <f t="shared" si="3"/>
        <v>48.5</v>
      </c>
      <c r="K19" s="28" t="str">
        <f t="shared" si="4"/>
        <v>VYHOVUJE</v>
      </c>
      <c r="L19" s="90"/>
      <c r="M19" s="90"/>
      <c r="N19" s="91"/>
    </row>
    <row r="20" spans="2:14" ht="30" customHeight="1" thickBot="1" thickTop="1">
      <c r="B20" s="59">
        <v>14</v>
      </c>
      <c r="C20" s="32" t="s">
        <v>44</v>
      </c>
      <c r="D20" s="58">
        <v>1</v>
      </c>
      <c r="E20" s="33" t="s">
        <v>17</v>
      </c>
      <c r="F20" s="32" t="s">
        <v>45</v>
      </c>
      <c r="G20" s="35">
        <f t="shared" si="0"/>
        <v>40</v>
      </c>
      <c r="H20" s="47">
        <v>40</v>
      </c>
      <c r="I20" s="84">
        <v>27.1</v>
      </c>
      <c r="J20" s="25">
        <f t="shared" si="3"/>
        <v>27.1</v>
      </c>
      <c r="K20" s="26" t="str">
        <f t="shared" si="4"/>
        <v>VYHOVUJE</v>
      </c>
      <c r="L20" s="90"/>
      <c r="M20" s="90"/>
      <c r="N20" s="91"/>
    </row>
    <row r="21" spans="2:14" ht="69.95" customHeight="1" thickBot="1" thickTop="1">
      <c r="B21" s="59">
        <v>15</v>
      </c>
      <c r="C21" s="32" t="s">
        <v>46</v>
      </c>
      <c r="D21" s="58">
        <v>40</v>
      </c>
      <c r="E21" s="33" t="s">
        <v>23</v>
      </c>
      <c r="F21" s="32" t="s">
        <v>47</v>
      </c>
      <c r="G21" s="35">
        <f t="shared" si="0"/>
        <v>2600</v>
      </c>
      <c r="H21" s="47">
        <v>65</v>
      </c>
      <c r="I21" s="85">
        <v>55.1</v>
      </c>
      <c r="J21" s="25">
        <f t="shared" si="3"/>
        <v>2204</v>
      </c>
      <c r="K21" s="28" t="str">
        <f t="shared" si="4"/>
        <v>VYHOVUJE</v>
      </c>
      <c r="L21" s="90"/>
      <c r="M21" s="90"/>
      <c r="N21" s="91"/>
    </row>
    <row r="22" spans="2:14" ht="30" customHeight="1" thickBot="1" thickTop="1">
      <c r="B22" s="59">
        <v>16</v>
      </c>
      <c r="C22" s="32" t="s">
        <v>48</v>
      </c>
      <c r="D22" s="58">
        <v>2</v>
      </c>
      <c r="E22" s="33" t="s">
        <v>23</v>
      </c>
      <c r="F22" s="32" t="s">
        <v>49</v>
      </c>
      <c r="G22" s="35">
        <f t="shared" si="0"/>
        <v>140</v>
      </c>
      <c r="H22" s="47">
        <v>70</v>
      </c>
      <c r="I22" s="84">
        <v>39.6</v>
      </c>
      <c r="J22" s="27">
        <f t="shared" si="3"/>
        <v>79.2</v>
      </c>
      <c r="K22" s="26" t="str">
        <f t="shared" si="4"/>
        <v>VYHOVUJE</v>
      </c>
      <c r="L22" s="90"/>
      <c r="M22" s="90"/>
      <c r="N22" s="91"/>
    </row>
    <row r="23" spans="2:14" ht="30" customHeight="1" thickBot="1" thickTop="1">
      <c r="B23" s="59">
        <v>17</v>
      </c>
      <c r="C23" s="32" t="s">
        <v>50</v>
      </c>
      <c r="D23" s="58">
        <v>1</v>
      </c>
      <c r="E23" s="33" t="s">
        <v>23</v>
      </c>
      <c r="F23" s="32" t="s">
        <v>51</v>
      </c>
      <c r="G23" s="35">
        <f t="shared" si="0"/>
        <v>20</v>
      </c>
      <c r="H23" s="47">
        <v>20</v>
      </c>
      <c r="I23" s="85">
        <v>14.55</v>
      </c>
      <c r="J23" s="25">
        <f t="shared" si="3"/>
        <v>14.55</v>
      </c>
      <c r="K23" s="28" t="str">
        <f t="shared" si="4"/>
        <v>VYHOVUJE</v>
      </c>
      <c r="L23" s="90"/>
      <c r="M23" s="90"/>
      <c r="N23" s="91"/>
    </row>
    <row r="24" spans="2:14" ht="30" customHeight="1" thickBot="1" thickTop="1">
      <c r="B24" s="59">
        <v>18</v>
      </c>
      <c r="C24" s="32" t="s">
        <v>52</v>
      </c>
      <c r="D24" s="58">
        <v>1</v>
      </c>
      <c r="E24" s="33" t="s">
        <v>23</v>
      </c>
      <c r="F24" s="32" t="s">
        <v>53</v>
      </c>
      <c r="G24" s="35">
        <f t="shared" si="0"/>
        <v>33</v>
      </c>
      <c r="H24" s="47">
        <v>33</v>
      </c>
      <c r="I24" s="84">
        <v>24.15</v>
      </c>
      <c r="J24" s="25">
        <f t="shared" si="3"/>
        <v>24.15</v>
      </c>
      <c r="K24" s="26" t="str">
        <f t="shared" si="4"/>
        <v>VYHOVUJE</v>
      </c>
      <c r="L24" s="90"/>
      <c r="M24" s="90"/>
      <c r="N24" s="91"/>
    </row>
    <row r="25" spans="2:14" ht="30" customHeight="1" thickBot="1" thickTop="1">
      <c r="B25" s="59">
        <v>19</v>
      </c>
      <c r="C25" s="32" t="s">
        <v>54</v>
      </c>
      <c r="D25" s="58">
        <v>1</v>
      </c>
      <c r="E25" s="33" t="s">
        <v>23</v>
      </c>
      <c r="F25" s="32" t="s">
        <v>55</v>
      </c>
      <c r="G25" s="35">
        <f t="shared" si="0"/>
        <v>24</v>
      </c>
      <c r="H25" s="47">
        <v>24</v>
      </c>
      <c r="I25" s="85">
        <v>19.3</v>
      </c>
      <c r="J25" s="27">
        <f t="shared" si="3"/>
        <v>19.3</v>
      </c>
      <c r="K25" s="28" t="str">
        <f t="shared" si="4"/>
        <v>VYHOVUJE</v>
      </c>
      <c r="L25" s="90"/>
      <c r="M25" s="90"/>
      <c r="N25" s="91"/>
    </row>
    <row r="26" spans="2:14" ht="30" customHeight="1" thickBot="1" thickTop="1">
      <c r="B26" s="59">
        <v>20</v>
      </c>
      <c r="C26" s="32" t="s">
        <v>56</v>
      </c>
      <c r="D26" s="58">
        <v>40</v>
      </c>
      <c r="E26" s="33" t="s">
        <v>17</v>
      </c>
      <c r="F26" s="32" t="s">
        <v>57</v>
      </c>
      <c r="G26" s="35">
        <f t="shared" si="0"/>
        <v>64</v>
      </c>
      <c r="H26" s="47">
        <v>1.6</v>
      </c>
      <c r="I26" s="84">
        <v>1.2</v>
      </c>
      <c r="J26" s="25">
        <f t="shared" si="3"/>
        <v>48</v>
      </c>
      <c r="K26" s="26" t="str">
        <f t="shared" si="4"/>
        <v>VYHOVUJE</v>
      </c>
      <c r="L26" s="90"/>
      <c r="M26" s="90"/>
      <c r="N26" s="91"/>
    </row>
    <row r="27" spans="2:14" ht="30" customHeight="1" thickBot="1" thickTop="1">
      <c r="B27" s="59">
        <v>21</v>
      </c>
      <c r="C27" s="32" t="s">
        <v>58</v>
      </c>
      <c r="D27" s="58">
        <v>2</v>
      </c>
      <c r="E27" s="33" t="s">
        <v>17</v>
      </c>
      <c r="F27" s="32" t="s">
        <v>59</v>
      </c>
      <c r="G27" s="35">
        <f t="shared" si="0"/>
        <v>26</v>
      </c>
      <c r="H27" s="47">
        <v>13</v>
      </c>
      <c r="I27" s="85">
        <v>9.6</v>
      </c>
      <c r="J27" s="25">
        <f t="shared" si="3"/>
        <v>19.2</v>
      </c>
      <c r="K27" s="28" t="str">
        <f t="shared" si="4"/>
        <v>VYHOVUJE</v>
      </c>
      <c r="L27" s="90"/>
      <c r="M27" s="90"/>
      <c r="N27" s="91"/>
    </row>
    <row r="28" spans="2:14" ht="30" customHeight="1" thickBot="1" thickTop="1">
      <c r="B28" s="59">
        <v>22</v>
      </c>
      <c r="C28" s="32" t="s">
        <v>60</v>
      </c>
      <c r="D28" s="58">
        <v>3</v>
      </c>
      <c r="E28" s="33" t="s">
        <v>17</v>
      </c>
      <c r="F28" s="32" t="s">
        <v>59</v>
      </c>
      <c r="G28" s="35">
        <f t="shared" si="0"/>
        <v>54</v>
      </c>
      <c r="H28" s="47">
        <v>18</v>
      </c>
      <c r="I28" s="85">
        <v>10.35</v>
      </c>
      <c r="J28" s="27">
        <f aca="true" t="shared" si="5" ref="J28:J63">D28*I28</f>
        <v>31.049999999999997</v>
      </c>
      <c r="K28" s="28" t="str">
        <f aca="true" t="shared" si="6" ref="K28:K63">IF(ISNUMBER(I28),IF(I28&gt;H28,"NEVYHOVUJE","VYHOVUJE")," ")</f>
        <v>VYHOVUJE</v>
      </c>
      <c r="L28" s="90"/>
      <c r="M28" s="90"/>
      <c r="N28" s="91"/>
    </row>
    <row r="29" spans="2:14" ht="30" customHeight="1" thickBot="1" thickTop="1">
      <c r="B29" s="59">
        <v>23</v>
      </c>
      <c r="C29" s="32" t="s">
        <v>61</v>
      </c>
      <c r="D29" s="58">
        <v>2</v>
      </c>
      <c r="E29" s="33" t="s">
        <v>17</v>
      </c>
      <c r="F29" s="32" t="s">
        <v>59</v>
      </c>
      <c r="G29" s="35">
        <f t="shared" si="0"/>
        <v>40</v>
      </c>
      <c r="H29" s="47">
        <v>20</v>
      </c>
      <c r="I29" s="84">
        <v>12.55</v>
      </c>
      <c r="J29" s="25">
        <f t="shared" si="5"/>
        <v>25.1</v>
      </c>
      <c r="K29" s="26" t="str">
        <f t="shared" si="6"/>
        <v>VYHOVUJE</v>
      </c>
      <c r="L29" s="90"/>
      <c r="M29" s="90"/>
      <c r="N29" s="91"/>
    </row>
    <row r="30" spans="2:14" ht="30" customHeight="1" thickBot="1" thickTop="1">
      <c r="B30" s="59">
        <v>24</v>
      </c>
      <c r="C30" s="32" t="s">
        <v>62</v>
      </c>
      <c r="D30" s="58">
        <v>4</v>
      </c>
      <c r="E30" s="33" t="s">
        <v>17</v>
      </c>
      <c r="F30" s="32" t="s">
        <v>63</v>
      </c>
      <c r="G30" s="35">
        <f t="shared" si="0"/>
        <v>8</v>
      </c>
      <c r="H30" s="47">
        <v>2</v>
      </c>
      <c r="I30" s="85">
        <v>1.3</v>
      </c>
      <c r="J30" s="25">
        <f t="shared" si="5"/>
        <v>5.2</v>
      </c>
      <c r="K30" s="28" t="str">
        <f t="shared" si="6"/>
        <v>VYHOVUJE</v>
      </c>
      <c r="L30" s="90"/>
      <c r="M30" s="90"/>
      <c r="N30" s="91"/>
    </row>
    <row r="31" spans="2:14" ht="30" customHeight="1" thickBot="1" thickTop="1">
      <c r="B31" s="59">
        <v>25</v>
      </c>
      <c r="C31" s="32" t="s">
        <v>64</v>
      </c>
      <c r="D31" s="58">
        <v>5</v>
      </c>
      <c r="E31" s="33" t="s">
        <v>65</v>
      </c>
      <c r="F31" s="32" t="s">
        <v>66</v>
      </c>
      <c r="G31" s="35">
        <f t="shared" si="0"/>
        <v>160</v>
      </c>
      <c r="H31" s="47">
        <v>32</v>
      </c>
      <c r="I31" s="84">
        <v>28.2</v>
      </c>
      <c r="J31" s="27">
        <f t="shared" si="5"/>
        <v>141</v>
      </c>
      <c r="K31" s="26" t="str">
        <f t="shared" si="6"/>
        <v>VYHOVUJE</v>
      </c>
      <c r="L31" s="90"/>
      <c r="M31" s="90"/>
      <c r="N31" s="91"/>
    </row>
    <row r="32" spans="2:14" ht="36" customHeight="1" thickBot="1" thickTop="1">
      <c r="B32" s="59">
        <v>26</v>
      </c>
      <c r="C32" s="32" t="s">
        <v>67</v>
      </c>
      <c r="D32" s="58">
        <v>4</v>
      </c>
      <c r="E32" s="33" t="s">
        <v>65</v>
      </c>
      <c r="F32" s="32" t="s">
        <v>68</v>
      </c>
      <c r="G32" s="35">
        <f t="shared" si="0"/>
        <v>156</v>
      </c>
      <c r="H32" s="47">
        <v>39</v>
      </c>
      <c r="I32" s="85">
        <v>34.05</v>
      </c>
      <c r="J32" s="25">
        <f t="shared" si="5"/>
        <v>136.2</v>
      </c>
      <c r="K32" s="28" t="str">
        <f t="shared" si="6"/>
        <v>VYHOVUJE</v>
      </c>
      <c r="L32" s="90"/>
      <c r="M32" s="90"/>
      <c r="N32" s="91"/>
    </row>
    <row r="33" spans="2:14" ht="36" customHeight="1" thickBot="1" thickTop="1">
      <c r="B33" s="59">
        <v>27</v>
      </c>
      <c r="C33" s="32" t="s">
        <v>69</v>
      </c>
      <c r="D33" s="58">
        <v>3</v>
      </c>
      <c r="E33" s="33" t="s">
        <v>65</v>
      </c>
      <c r="F33" s="32" t="s">
        <v>70</v>
      </c>
      <c r="G33" s="35">
        <f t="shared" si="0"/>
        <v>105</v>
      </c>
      <c r="H33" s="47">
        <v>35</v>
      </c>
      <c r="I33" s="84">
        <v>31.25</v>
      </c>
      <c r="J33" s="25">
        <f t="shared" si="5"/>
        <v>93.75</v>
      </c>
      <c r="K33" s="26" t="str">
        <f t="shared" si="6"/>
        <v>VYHOVUJE</v>
      </c>
      <c r="L33" s="90"/>
      <c r="M33" s="90"/>
      <c r="N33" s="91"/>
    </row>
    <row r="34" spans="2:14" ht="36" customHeight="1" thickBot="1" thickTop="1">
      <c r="B34" s="59">
        <v>28</v>
      </c>
      <c r="C34" s="32" t="s">
        <v>71</v>
      </c>
      <c r="D34" s="58">
        <v>5</v>
      </c>
      <c r="E34" s="33" t="s">
        <v>17</v>
      </c>
      <c r="F34" s="32" t="s">
        <v>72</v>
      </c>
      <c r="G34" s="35">
        <f t="shared" si="0"/>
        <v>50</v>
      </c>
      <c r="H34" s="47">
        <v>10</v>
      </c>
      <c r="I34" s="85">
        <v>9.1</v>
      </c>
      <c r="J34" s="27">
        <f t="shared" si="5"/>
        <v>45.5</v>
      </c>
      <c r="K34" s="28" t="str">
        <f t="shared" si="6"/>
        <v>VYHOVUJE</v>
      </c>
      <c r="L34" s="90"/>
      <c r="M34" s="90"/>
      <c r="N34" s="91"/>
    </row>
    <row r="35" spans="2:14" ht="36" customHeight="1" thickBot="1" thickTop="1">
      <c r="B35" s="59">
        <v>29</v>
      </c>
      <c r="C35" s="32" t="s">
        <v>73</v>
      </c>
      <c r="D35" s="58">
        <v>1</v>
      </c>
      <c r="E35" s="33" t="s">
        <v>65</v>
      </c>
      <c r="F35" s="32" t="s">
        <v>74</v>
      </c>
      <c r="G35" s="35">
        <f t="shared" si="0"/>
        <v>45</v>
      </c>
      <c r="H35" s="47">
        <v>45</v>
      </c>
      <c r="I35" s="84">
        <v>43.85</v>
      </c>
      <c r="J35" s="25">
        <f t="shared" si="5"/>
        <v>43.85</v>
      </c>
      <c r="K35" s="26" t="str">
        <f t="shared" si="6"/>
        <v>VYHOVUJE</v>
      </c>
      <c r="L35" s="90"/>
      <c r="M35" s="90"/>
      <c r="N35" s="91"/>
    </row>
    <row r="36" spans="2:14" ht="30" customHeight="1" thickBot="1" thickTop="1">
      <c r="B36" s="59">
        <v>30</v>
      </c>
      <c r="C36" s="32" t="s">
        <v>75</v>
      </c>
      <c r="D36" s="58">
        <v>4</v>
      </c>
      <c r="E36" s="33" t="s">
        <v>65</v>
      </c>
      <c r="F36" s="32" t="s">
        <v>76</v>
      </c>
      <c r="G36" s="35">
        <f t="shared" si="0"/>
        <v>184</v>
      </c>
      <c r="H36" s="47">
        <v>46</v>
      </c>
      <c r="I36" s="85">
        <v>45.5</v>
      </c>
      <c r="J36" s="25">
        <f t="shared" si="5"/>
        <v>182</v>
      </c>
      <c r="K36" s="28" t="str">
        <f t="shared" si="6"/>
        <v>VYHOVUJE</v>
      </c>
      <c r="L36" s="90"/>
      <c r="M36" s="90"/>
      <c r="N36" s="91"/>
    </row>
    <row r="37" spans="2:14" ht="30" customHeight="1" thickBot="1" thickTop="1">
      <c r="B37" s="59">
        <v>31</v>
      </c>
      <c r="C37" s="32" t="s">
        <v>77</v>
      </c>
      <c r="D37" s="58">
        <v>100</v>
      </c>
      <c r="E37" s="33" t="s">
        <v>17</v>
      </c>
      <c r="F37" s="32" t="s">
        <v>78</v>
      </c>
      <c r="G37" s="35">
        <f t="shared" si="0"/>
        <v>200</v>
      </c>
      <c r="H37" s="47">
        <v>2</v>
      </c>
      <c r="I37" s="85">
        <v>1.9</v>
      </c>
      <c r="J37" s="27">
        <f t="shared" si="5"/>
        <v>190</v>
      </c>
      <c r="K37" s="28" t="str">
        <f t="shared" si="6"/>
        <v>VYHOVUJE</v>
      </c>
      <c r="L37" s="90"/>
      <c r="M37" s="90"/>
      <c r="N37" s="91"/>
    </row>
    <row r="38" spans="2:14" ht="30" customHeight="1" thickBot="1" thickTop="1">
      <c r="B38" s="59">
        <v>32</v>
      </c>
      <c r="C38" s="32" t="s">
        <v>79</v>
      </c>
      <c r="D38" s="58">
        <v>202</v>
      </c>
      <c r="E38" s="33" t="s">
        <v>23</v>
      </c>
      <c r="F38" s="32" t="s">
        <v>80</v>
      </c>
      <c r="G38" s="35">
        <f t="shared" si="0"/>
        <v>5252</v>
      </c>
      <c r="H38" s="47">
        <v>26</v>
      </c>
      <c r="I38" s="84">
        <v>26</v>
      </c>
      <c r="J38" s="25">
        <f t="shared" si="5"/>
        <v>5252</v>
      </c>
      <c r="K38" s="26" t="str">
        <f t="shared" si="6"/>
        <v>VYHOVUJE</v>
      </c>
      <c r="L38" s="90"/>
      <c r="M38" s="90"/>
      <c r="N38" s="91"/>
    </row>
    <row r="39" spans="2:14" ht="30" customHeight="1" thickBot="1" thickTop="1">
      <c r="B39" s="59">
        <v>33</v>
      </c>
      <c r="C39" s="32" t="s">
        <v>81</v>
      </c>
      <c r="D39" s="58">
        <v>2</v>
      </c>
      <c r="E39" s="33" t="s">
        <v>23</v>
      </c>
      <c r="F39" s="32" t="s">
        <v>82</v>
      </c>
      <c r="G39" s="35">
        <f aca="true" t="shared" si="7" ref="G39:G70">D39*H39</f>
        <v>14</v>
      </c>
      <c r="H39" s="47">
        <v>7</v>
      </c>
      <c r="I39" s="85">
        <v>6.1</v>
      </c>
      <c r="J39" s="25">
        <f t="shared" si="5"/>
        <v>12.2</v>
      </c>
      <c r="K39" s="28" t="str">
        <f t="shared" si="6"/>
        <v>VYHOVUJE</v>
      </c>
      <c r="L39" s="90"/>
      <c r="M39" s="90"/>
      <c r="N39" s="91"/>
    </row>
    <row r="40" spans="2:14" ht="36.6" customHeight="1" thickBot="1" thickTop="1">
      <c r="B40" s="59">
        <v>34</v>
      </c>
      <c r="C40" s="32" t="s">
        <v>83</v>
      </c>
      <c r="D40" s="58">
        <v>1</v>
      </c>
      <c r="E40" s="33" t="s">
        <v>17</v>
      </c>
      <c r="F40" s="32" t="s">
        <v>84</v>
      </c>
      <c r="G40" s="35">
        <f t="shared" si="7"/>
        <v>50</v>
      </c>
      <c r="H40" s="47">
        <v>50</v>
      </c>
      <c r="I40" s="84">
        <v>25</v>
      </c>
      <c r="J40" s="27">
        <f t="shared" si="5"/>
        <v>25</v>
      </c>
      <c r="K40" s="26" t="str">
        <f t="shared" si="6"/>
        <v>VYHOVUJE</v>
      </c>
      <c r="L40" s="90"/>
      <c r="M40" s="90"/>
      <c r="N40" s="91"/>
    </row>
    <row r="41" spans="2:14" ht="30" customHeight="1" thickBot="1" thickTop="1">
      <c r="B41" s="59">
        <v>35</v>
      </c>
      <c r="C41" s="32" t="s">
        <v>85</v>
      </c>
      <c r="D41" s="58">
        <v>5</v>
      </c>
      <c r="E41" s="33" t="s">
        <v>23</v>
      </c>
      <c r="F41" s="32" t="s">
        <v>86</v>
      </c>
      <c r="G41" s="35">
        <f t="shared" si="7"/>
        <v>30</v>
      </c>
      <c r="H41" s="47">
        <v>6</v>
      </c>
      <c r="I41" s="85">
        <v>6</v>
      </c>
      <c r="J41" s="25">
        <f t="shared" si="5"/>
        <v>30</v>
      </c>
      <c r="K41" s="28" t="str">
        <f t="shared" si="6"/>
        <v>VYHOVUJE</v>
      </c>
      <c r="L41" s="90"/>
      <c r="M41" s="90"/>
      <c r="N41" s="91"/>
    </row>
    <row r="42" spans="2:14" ht="30" customHeight="1" thickBot="1" thickTop="1">
      <c r="B42" s="59">
        <v>36</v>
      </c>
      <c r="C42" s="32" t="s">
        <v>87</v>
      </c>
      <c r="D42" s="58">
        <v>5</v>
      </c>
      <c r="E42" s="33" t="s">
        <v>23</v>
      </c>
      <c r="F42" s="32" t="s">
        <v>88</v>
      </c>
      <c r="G42" s="35">
        <f t="shared" si="7"/>
        <v>35</v>
      </c>
      <c r="H42" s="47">
        <v>7</v>
      </c>
      <c r="I42" s="84">
        <v>5.8</v>
      </c>
      <c r="J42" s="25">
        <f t="shared" si="5"/>
        <v>29</v>
      </c>
      <c r="K42" s="26" t="str">
        <f t="shared" si="6"/>
        <v>VYHOVUJE</v>
      </c>
      <c r="L42" s="90"/>
      <c r="M42" s="90"/>
      <c r="N42" s="91"/>
    </row>
    <row r="43" spans="2:14" ht="30" customHeight="1" thickBot="1" thickTop="1">
      <c r="B43" s="59">
        <v>37</v>
      </c>
      <c r="C43" s="32" t="s">
        <v>89</v>
      </c>
      <c r="D43" s="58">
        <v>1</v>
      </c>
      <c r="E43" s="33" t="s">
        <v>23</v>
      </c>
      <c r="F43" s="32" t="s">
        <v>90</v>
      </c>
      <c r="G43" s="35">
        <f t="shared" si="7"/>
        <v>15</v>
      </c>
      <c r="H43" s="47">
        <v>15</v>
      </c>
      <c r="I43" s="85">
        <v>10.8</v>
      </c>
      <c r="J43" s="27">
        <f t="shared" si="5"/>
        <v>10.8</v>
      </c>
      <c r="K43" s="28" t="str">
        <f t="shared" si="6"/>
        <v>VYHOVUJE</v>
      </c>
      <c r="L43" s="90"/>
      <c r="M43" s="90"/>
      <c r="N43" s="91"/>
    </row>
    <row r="44" spans="2:14" ht="36.6" customHeight="1" thickBot="1" thickTop="1">
      <c r="B44" s="59">
        <v>38</v>
      </c>
      <c r="C44" s="32" t="s">
        <v>91</v>
      </c>
      <c r="D44" s="58">
        <v>2</v>
      </c>
      <c r="E44" s="33" t="s">
        <v>17</v>
      </c>
      <c r="F44" s="32" t="s">
        <v>92</v>
      </c>
      <c r="G44" s="35">
        <f t="shared" si="7"/>
        <v>90</v>
      </c>
      <c r="H44" s="47">
        <v>45</v>
      </c>
      <c r="I44" s="84">
        <v>38.3</v>
      </c>
      <c r="J44" s="25">
        <f t="shared" si="5"/>
        <v>76.6</v>
      </c>
      <c r="K44" s="26" t="str">
        <f t="shared" si="6"/>
        <v>VYHOVUJE</v>
      </c>
      <c r="L44" s="90"/>
      <c r="M44" s="90"/>
      <c r="N44" s="91"/>
    </row>
    <row r="45" spans="2:14" ht="30" customHeight="1" thickBot="1" thickTop="1">
      <c r="B45" s="59">
        <v>39</v>
      </c>
      <c r="C45" s="32" t="s">
        <v>93</v>
      </c>
      <c r="D45" s="58">
        <v>20</v>
      </c>
      <c r="E45" s="33" t="s">
        <v>17</v>
      </c>
      <c r="F45" s="32" t="s">
        <v>94</v>
      </c>
      <c r="G45" s="35">
        <f t="shared" si="7"/>
        <v>400</v>
      </c>
      <c r="H45" s="47">
        <v>20</v>
      </c>
      <c r="I45" s="85">
        <v>17.5</v>
      </c>
      <c r="J45" s="25">
        <f t="shared" si="5"/>
        <v>350</v>
      </c>
      <c r="K45" s="28" t="str">
        <f t="shared" si="6"/>
        <v>VYHOVUJE</v>
      </c>
      <c r="L45" s="90"/>
      <c r="M45" s="90"/>
      <c r="N45" s="91"/>
    </row>
    <row r="46" spans="2:14" ht="30" customHeight="1" thickBot="1" thickTop="1">
      <c r="B46" s="59">
        <v>40</v>
      </c>
      <c r="C46" s="38" t="s">
        <v>95</v>
      </c>
      <c r="D46" s="58">
        <v>10</v>
      </c>
      <c r="E46" s="39" t="s">
        <v>17</v>
      </c>
      <c r="F46" s="38" t="s">
        <v>96</v>
      </c>
      <c r="G46" s="35">
        <f t="shared" si="7"/>
        <v>100</v>
      </c>
      <c r="H46" s="49">
        <v>10</v>
      </c>
      <c r="I46" s="85">
        <v>7.15</v>
      </c>
      <c r="J46" s="27">
        <f t="shared" si="5"/>
        <v>71.5</v>
      </c>
      <c r="K46" s="28" t="str">
        <f t="shared" si="6"/>
        <v>VYHOVUJE</v>
      </c>
      <c r="L46" s="90"/>
      <c r="M46" s="90"/>
      <c r="N46" s="91"/>
    </row>
    <row r="47" spans="1:14" ht="30" customHeight="1" thickBot="1" thickTop="1">
      <c r="A47" s="60"/>
      <c r="B47" s="61">
        <v>41</v>
      </c>
      <c r="C47" s="40" t="s">
        <v>97</v>
      </c>
      <c r="D47" s="62">
        <v>1</v>
      </c>
      <c r="E47" s="41" t="s">
        <v>17</v>
      </c>
      <c r="F47" s="40" t="s">
        <v>98</v>
      </c>
      <c r="G47" s="42">
        <f t="shared" si="7"/>
        <v>9</v>
      </c>
      <c r="H47" s="50">
        <v>9</v>
      </c>
      <c r="I47" s="86">
        <v>4.1</v>
      </c>
      <c r="J47" s="29">
        <f t="shared" si="5"/>
        <v>4.1</v>
      </c>
      <c r="K47" s="31" t="str">
        <f t="shared" si="6"/>
        <v>VYHOVUJE</v>
      </c>
      <c r="L47" s="90"/>
      <c r="M47" s="90"/>
      <c r="N47" s="91"/>
    </row>
    <row r="48" spans="1:14" ht="36.6" customHeight="1" thickBot="1" thickTop="1">
      <c r="A48" s="63"/>
      <c r="B48" s="64">
        <v>42</v>
      </c>
      <c r="C48" s="32" t="s">
        <v>99</v>
      </c>
      <c r="D48" s="58">
        <v>4</v>
      </c>
      <c r="E48" s="33" t="s">
        <v>17</v>
      </c>
      <c r="F48" s="32" t="s">
        <v>100</v>
      </c>
      <c r="G48" s="43">
        <f t="shared" si="7"/>
        <v>140</v>
      </c>
      <c r="H48" s="47">
        <v>35</v>
      </c>
      <c r="I48" s="83">
        <v>28.75</v>
      </c>
      <c r="J48" s="23">
        <f t="shared" si="5"/>
        <v>115</v>
      </c>
      <c r="K48" s="24" t="str">
        <f t="shared" si="6"/>
        <v>VYHOVUJE</v>
      </c>
      <c r="L48" s="90" t="s">
        <v>19</v>
      </c>
      <c r="M48" s="90" t="s">
        <v>101</v>
      </c>
      <c r="N48" s="91" t="s">
        <v>102</v>
      </c>
    </row>
    <row r="49" spans="2:14" ht="36.6" customHeight="1" thickBot="1" thickTop="1">
      <c r="B49" s="59">
        <v>43</v>
      </c>
      <c r="C49" s="32" t="s">
        <v>103</v>
      </c>
      <c r="D49" s="58">
        <v>4</v>
      </c>
      <c r="E49" s="33" t="s">
        <v>17</v>
      </c>
      <c r="F49" s="32" t="s">
        <v>104</v>
      </c>
      <c r="G49" s="35">
        <f t="shared" si="7"/>
        <v>140</v>
      </c>
      <c r="H49" s="47">
        <v>35</v>
      </c>
      <c r="I49" s="84">
        <v>28.05</v>
      </c>
      <c r="J49" s="27">
        <f t="shared" si="5"/>
        <v>112.2</v>
      </c>
      <c r="K49" s="26" t="str">
        <f t="shared" si="6"/>
        <v>VYHOVUJE</v>
      </c>
      <c r="L49" s="90"/>
      <c r="M49" s="90"/>
      <c r="N49" s="91"/>
    </row>
    <row r="50" spans="2:14" ht="34.5" customHeight="1" thickBot="1" thickTop="1">
      <c r="B50" s="59">
        <v>44</v>
      </c>
      <c r="C50" s="32" t="s">
        <v>105</v>
      </c>
      <c r="D50" s="58">
        <v>2</v>
      </c>
      <c r="E50" s="33" t="s">
        <v>23</v>
      </c>
      <c r="F50" s="32" t="s">
        <v>106</v>
      </c>
      <c r="G50" s="35">
        <f t="shared" si="7"/>
        <v>58</v>
      </c>
      <c r="H50" s="47">
        <v>29</v>
      </c>
      <c r="I50" s="85">
        <v>29</v>
      </c>
      <c r="J50" s="25">
        <f t="shared" si="5"/>
        <v>58</v>
      </c>
      <c r="K50" s="28" t="str">
        <f t="shared" si="6"/>
        <v>VYHOVUJE</v>
      </c>
      <c r="L50" s="90"/>
      <c r="M50" s="90"/>
      <c r="N50" s="91"/>
    </row>
    <row r="51" spans="2:14" ht="69" customHeight="1" thickBot="1" thickTop="1">
      <c r="B51" s="59">
        <v>45</v>
      </c>
      <c r="C51" s="32" t="s">
        <v>107</v>
      </c>
      <c r="D51" s="58">
        <v>4</v>
      </c>
      <c r="E51" s="33" t="s">
        <v>23</v>
      </c>
      <c r="F51" s="32" t="s">
        <v>108</v>
      </c>
      <c r="G51" s="35">
        <f t="shared" si="7"/>
        <v>300</v>
      </c>
      <c r="H51" s="47">
        <v>75</v>
      </c>
      <c r="I51" s="84">
        <v>58.6</v>
      </c>
      <c r="J51" s="25">
        <f t="shared" si="5"/>
        <v>234.4</v>
      </c>
      <c r="K51" s="26" t="str">
        <f t="shared" si="6"/>
        <v>VYHOVUJE</v>
      </c>
      <c r="L51" s="90"/>
      <c r="M51" s="90"/>
      <c r="N51" s="91"/>
    </row>
    <row r="52" spans="2:14" ht="34.5" customHeight="1" thickBot="1" thickTop="1">
      <c r="B52" s="59">
        <v>46</v>
      </c>
      <c r="C52" s="32" t="s">
        <v>52</v>
      </c>
      <c r="D52" s="58">
        <v>1</v>
      </c>
      <c r="E52" s="33" t="s">
        <v>23</v>
      </c>
      <c r="F52" s="32" t="s">
        <v>53</v>
      </c>
      <c r="G52" s="35">
        <f t="shared" si="7"/>
        <v>33</v>
      </c>
      <c r="H52" s="47">
        <v>33</v>
      </c>
      <c r="I52" s="85">
        <v>24.15</v>
      </c>
      <c r="J52" s="27">
        <f t="shared" si="5"/>
        <v>24.15</v>
      </c>
      <c r="K52" s="28" t="str">
        <f t="shared" si="6"/>
        <v>VYHOVUJE</v>
      </c>
      <c r="L52" s="90"/>
      <c r="M52" s="90"/>
      <c r="N52" s="91"/>
    </row>
    <row r="53" spans="2:14" ht="34.5" customHeight="1" thickBot="1" thickTop="1">
      <c r="B53" s="59">
        <v>47</v>
      </c>
      <c r="C53" s="32" t="s">
        <v>56</v>
      </c>
      <c r="D53" s="58">
        <v>20</v>
      </c>
      <c r="E53" s="33" t="s">
        <v>17</v>
      </c>
      <c r="F53" s="32" t="s">
        <v>57</v>
      </c>
      <c r="G53" s="35">
        <f t="shared" si="7"/>
        <v>32</v>
      </c>
      <c r="H53" s="47">
        <v>1.6</v>
      </c>
      <c r="I53" s="84">
        <v>1.2</v>
      </c>
      <c r="J53" s="25">
        <f t="shared" si="5"/>
        <v>24</v>
      </c>
      <c r="K53" s="26" t="str">
        <f t="shared" si="6"/>
        <v>VYHOVUJE</v>
      </c>
      <c r="L53" s="90"/>
      <c r="M53" s="90"/>
      <c r="N53" s="91"/>
    </row>
    <row r="54" spans="2:14" ht="34.5" customHeight="1" thickBot="1" thickTop="1">
      <c r="B54" s="59">
        <v>48</v>
      </c>
      <c r="C54" s="32" t="s">
        <v>109</v>
      </c>
      <c r="D54" s="58">
        <v>1</v>
      </c>
      <c r="E54" s="33" t="s">
        <v>17</v>
      </c>
      <c r="F54" s="32" t="s">
        <v>110</v>
      </c>
      <c r="G54" s="35">
        <f t="shared" si="7"/>
        <v>35</v>
      </c>
      <c r="H54" s="47">
        <v>35</v>
      </c>
      <c r="I54" s="85">
        <v>35</v>
      </c>
      <c r="J54" s="25">
        <f t="shared" si="5"/>
        <v>35</v>
      </c>
      <c r="K54" s="28" t="str">
        <f t="shared" si="6"/>
        <v>VYHOVUJE</v>
      </c>
      <c r="L54" s="90"/>
      <c r="M54" s="90"/>
      <c r="N54" s="91"/>
    </row>
    <row r="55" spans="2:14" ht="34.5" customHeight="1" thickBot="1" thickTop="1">
      <c r="B55" s="59">
        <v>49</v>
      </c>
      <c r="C55" s="32" t="s">
        <v>111</v>
      </c>
      <c r="D55" s="58">
        <v>1</v>
      </c>
      <c r="E55" s="33" t="s">
        <v>23</v>
      </c>
      <c r="F55" s="32" t="s">
        <v>112</v>
      </c>
      <c r="G55" s="35">
        <f t="shared" si="7"/>
        <v>12</v>
      </c>
      <c r="H55" s="47">
        <v>12</v>
      </c>
      <c r="I55" s="85">
        <v>6</v>
      </c>
      <c r="J55" s="27">
        <f t="shared" si="5"/>
        <v>6</v>
      </c>
      <c r="K55" s="28" t="str">
        <f t="shared" si="6"/>
        <v>VYHOVUJE</v>
      </c>
      <c r="L55" s="90"/>
      <c r="M55" s="90"/>
      <c r="N55" s="91"/>
    </row>
    <row r="56" spans="2:14" ht="34.5" customHeight="1" thickBot="1" thickTop="1">
      <c r="B56" s="59">
        <v>50</v>
      </c>
      <c r="C56" s="32" t="s">
        <v>113</v>
      </c>
      <c r="D56" s="58">
        <v>1</v>
      </c>
      <c r="E56" s="33" t="s">
        <v>17</v>
      </c>
      <c r="F56" s="32" t="s">
        <v>114</v>
      </c>
      <c r="G56" s="35">
        <f t="shared" si="7"/>
        <v>40</v>
      </c>
      <c r="H56" s="47">
        <v>40</v>
      </c>
      <c r="I56" s="84">
        <v>22.3</v>
      </c>
      <c r="J56" s="25">
        <f t="shared" si="5"/>
        <v>22.3</v>
      </c>
      <c r="K56" s="26" t="str">
        <f t="shared" si="6"/>
        <v>VYHOVUJE</v>
      </c>
      <c r="L56" s="90"/>
      <c r="M56" s="90"/>
      <c r="N56" s="91"/>
    </row>
    <row r="57" spans="1:14" ht="34.5" customHeight="1" thickBot="1" thickTop="1">
      <c r="A57" s="60"/>
      <c r="B57" s="61">
        <v>51</v>
      </c>
      <c r="C57" s="65" t="s">
        <v>115</v>
      </c>
      <c r="D57" s="62">
        <v>6</v>
      </c>
      <c r="E57" s="66" t="s">
        <v>17</v>
      </c>
      <c r="F57" s="65" t="s">
        <v>116</v>
      </c>
      <c r="G57" s="42">
        <f t="shared" si="7"/>
        <v>270</v>
      </c>
      <c r="H57" s="44">
        <v>45</v>
      </c>
      <c r="I57" s="87">
        <v>22.75</v>
      </c>
      <c r="J57" s="29">
        <f t="shared" si="5"/>
        <v>136.5</v>
      </c>
      <c r="K57" s="30" t="str">
        <f t="shared" si="6"/>
        <v>VYHOVUJE</v>
      </c>
      <c r="L57" s="90"/>
      <c r="M57" s="90"/>
      <c r="N57" s="91"/>
    </row>
    <row r="58" spans="1:14" ht="36.95" customHeight="1" thickBot="1" thickTop="1">
      <c r="A58" s="63"/>
      <c r="B58" s="64">
        <v>52</v>
      </c>
      <c r="C58" s="67" t="s">
        <v>117</v>
      </c>
      <c r="D58" s="68">
        <v>1</v>
      </c>
      <c r="E58" s="69" t="s">
        <v>17</v>
      </c>
      <c r="F58" s="70" t="s">
        <v>118</v>
      </c>
      <c r="G58" s="43">
        <f t="shared" si="7"/>
        <v>35</v>
      </c>
      <c r="H58" s="45">
        <v>35</v>
      </c>
      <c r="I58" s="85">
        <v>28</v>
      </c>
      <c r="J58" s="27">
        <f t="shared" si="5"/>
        <v>28</v>
      </c>
      <c r="K58" s="28" t="str">
        <f t="shared" si="6"/>
        <v>VYHOVUJE</v>
      </c>
      <c r="L58" s="92" t="s">
        <v>19</v>
      </c>
      <c r="M58" s="92" t="s">
        <v>119</v>
      </c>
      <c r="N58" s="93" t="s">
        <v>120</v>
      </c>
    </row>
    <row r="59" spans="2:14" ht="35.1" customHeight="1" thickBot="1" thickTop="1">
      <c r="B59" s="59">
        <v>53</v>
      </c>
      <c r="C59" s="71" t="s">
        <v>121</v>
      </c>
      <c r="D59" s="58">
        <v>1</v>
      </c>
      <c r="E59" s="72" t="s">
        <v>17</v>
      </c>
      <c r="F59" s="73" t="s">
        <v>122</v>
      </c>
      <c r="G59" s="35">
        <f t="shared" si="7"/>
        <v>45</v>
      </c>
      <c r="H59" s="46">
        <v>45</v>
      </c>
      <c r="I59" s="85">
        <v>33.05</v>
      </c>
      <c r="J59" s="25">
        <f t="shared" si="5"/>
        <v>33.05</v>
      </c>
      <c r="K59" s="28" t="str">
        <f t="shared" si="6"/>
        <v>VYHOVUJE</v>
      </c>
      <c r="L59" s="90"/>
      <c r="M59" s="90"/>
      <c r="N59" s="91"/>
    </row>
    <row r="60" spans="2:14" ht="30.75" customHeight="1" thickBot="1" thickTop="1">
      <c r="B60" s="59">
        <v>54</v>
      </c>
      <c r="C60" s="71" t="s">
        <v>123</v>
      </c>
      <c r="D60" s="58">
        <v>1</v>
      </c>
      <c r="E60" s="72" t="s">
        <v>23</v>
      </c>
      <c r="F60" s="73" t="s">
        <v>124</v>
      </c>
      <c r="G60" s="35">
        <f t="shared" si="7"/>
        <v>60</v>
      </c>
      <c r="H60" s="46">
        <v>60</v>
      </c>
      <c r="I60" s="84">
        <v>23</v>
      </c>
      <c r="J60" s="25">
        <f t="shared" si="5"/>
        <v>23</v>
      </c>
      <c r="K60" s="26" t="str">
        <f t="shared" si="6"/>
        <v>VYHOVUJE</v>
      </c>
      <c r="L60" s="90"/>
      <c r="M60" s="90"/>
      <c r="N60" s="91"/>
    </row>
    <row r="61" spans="2:14" ht="30.75" customHeight="1" thickBot="1" thickTop="1">
      <c r="B61" s="59">
        <v>55</v>
      </c>
      <c r="C61" s="71" t="s">
        <v>125</v>
      </c>
      <c r="D61" s="58">
        <v>4</v>
      </c>
      <c r="E61" s="72" t="s">
        <v>17</v>
      </c>
      <c r="F61" s="73" t="s">
        <v>126</v>
      </c>
      <c r="G61" s="35">
        <f t="shared" si="7"/>
        <v>112</v>
      </c>
      <c r="H61" s="46">
        <v>28</v>
      </c>
      <c r="I61" s="85">
        <v>23.95</v>
      </c>
      <c r="J61" s="27">
        <f t="shared" si="5"/>
        <v>95.8</v>
      </c>
      <c r="K61" s="28" t="str">
        <f t="shared" si="6"/>
        <v>VYHOVUJE</v>
      </c>
      <c r="L61" s="90"/>
      <c r="M61" s="90"/>
      <c r="N61" s="91"/>
    </row>
    <row r="62" spans="2:14" ht="30.75" customHeight="1" thickBot="1" thickTop="1">
      <c r="B62" s="59">
        <v>56</v>
      </c>
      <c r="C62" s="71" t="s">
        <v>127</v>
      </c>
      <c r="D62" s="58">
        <v>1</v>
      </c>
      <c r="E62" s="72" t="s">
        <v>23</v>
      </c>
      <c r="F62" s="73" t="s">
        <v>24</v>
      </c>
      <c r="G62" s="35">
        <f t="shared" si="7"/>
        <v>60</v>
      </c>
      <c r="H62" s="46">
        <v>60</v>
      </c>
      <c r="I62" s="84">
        <v>51.55</v>
      </c>
      <c r="J62" s="25">
        <f t="shared" si="5"/>
        <v>51.55</v>
      </c>
      <c r="K62" s="26" t="str">
        <f t="shared" si="6"/>
        <v>VYHOVUJE</v>
      </c>
      <c r="L62" s="90"/>
      <c r="M62" s="90"/>
      <c r="N62" s="91"/>
    </row>
    <row r="63" spans="2:14" ht="30.75" customHeight="1" thickBot="1" thickTop="1">
      <c r="B63" s="59">
        <v>57</v>
      </c>
      <c r="C63" s="71" t="s">
        <v>128</v>
      </c>
      <c r="D63" s="58">
        <v>1</v>
      </c>
      <c r="E63" s="72" t="s">
        <v>23</v>
      </c>
      <c r="F63" s="73" t="s">
        <v>129</v>
      </c>
      <c r="G63" s="35">
        <f t="shared" si="7"/>
        <v>25</v>
      </c>
      <c r="H63" s="46">
        <v>25</v>
      </c>
      <c r="I63" s="85">
        <v>14.65</v>
      </c>
      <c r="J63" s="25">
        <f t="shared" si="5"/>
        <v>14.65</v>
      </c>
      <c r="K63" s="28" t="str">
        <f t="shared" si="6"/>
        <v>VYHOVUJE</v>
      </c>
      <c r="L63" s="90"/>
      <c r="M63" s="90"/>
      <c r="N63" s="91"/>
    </row>
    <row r="64" spans="2:14" ht="30.75" customHeight="1" thickBot="1" thickTop="1">
      <c r="B64" s="59">
        <v>58</v>
      </c>
      <c r="C64" s="71" t="s">
        <v>130</v>
      </c>
      <c r="D64" s="58">
        <v>1</v>
      </c>
      <c r="E64" s="72" t="s">
        <v>23</v>
      </c>
      <c r="F64" s="73" t="s">
        <v>131</v>
      </c>
      <c r="G64" s="35">
        <f t="shared" si="7"/>
        <v>28</v>
      </c>
      <c r="H64" s="46">
        <v>28</v>
      </c>
      <c r="I64" s="84">
        <v>22.2</v>
      </c>
      <c r="J64" s="27">
        <f aca="true" t="shared" si="8" ref="J64:J69">D64*I64</f>
        <v>22.2</v>
      </c>
      <c r="K64" s="26" t="str">
        <f aca="true" t="shared" si="9" ref="K64:K69">IF(ISNUMBER(I64),IF(I64&gt;H64,"NEVYHOVUJE","VYHOVUJE")," ")</f>
        <v>VYHOVUJE</v>
      </c>
      <c r="L64" s="90"/>
      <c r="M64" s="90"/>
      <c r="N64" s="91"/>
    </row>
    <row r="65" spans="2:14" ht="30.75" customHeight="1" thickBot="1" thickTop="1">
      <c r="B65" s="59">
        <v>59</v>
      </c>
      <c r="C65" s="71" t="s">
        <v>132</v>
      </c>
      <c r="D65" s="58">
        <v>1</v>
      </c>
      <c r="E65" s="72" t="s">
        <v>17</v>
      </c>
      <c r="F65" s="32" t="s">
        <v>133</v>
      </c>
      <c r="G65" s="35">
        <f t="shared" si="7"/>
        <v>28</v>
      </c>
      <c r="H65" s="46">
        <v>28</v>
      </c>
      <c r="I65" s="85">
        <v>18.3</v>
      </c>
      <c r="J65" s="25">
        <f t="shared" si="8"/>
        <v>18.3</v>
      </c>
      <c r="K65" s="28" t="str">
        <f t="shared" si="9"/>
        <v>VYHOVUJE</v>
      </c>
      <c r="L65" s="90"/>
      <c r="M65" s="90"/>
      <c r="N65" s="91"/>
    </row>
    <row r="66" spans="2:14" ht="69.95" customHeight="1" thickBot="1" thickTop="1">
      <c r="B66" s="59">
        <v>60</v>
      </c>
      <c r="C66" s="71" t="s">
        <v>134</v>
      </c>
      <c r="D66" s="58">
        <v>1</v>
      </c>
      <c r="E66" s="72" t="s">
        <v>23</v>
      </c>
      <c r="F66" s="73" t="s">
        <v>108</v>
      </c>
      <c r="G66" s="35">
        <f t="shared" si="7"/>
        <v>75</v>
      </c>
      <c r="H66" s="46">
        <v>75</v>
      </c>
      <c r="I66" s="84">
        <v>58.6</v>
      </c>
      <c r="J66" s="25">
        <f t="shared" si="8"/>
        <v>58.6</v>
      </c>
      <c r="K66" s="26" t="str">
        <f t="shared" si="9"/>
        <v>VYHOVUJE</v>
      </c>
      <c r="L66" s="90"/>
      <c r="M66" s="90"/>
      <c r="N66" s="91"/>
    </row>
    <row r="67" spans="2:14" ht="30.75" customHeight="1" thickBot="1" thickTop="1">
      <c r="B67" s="59">
        <v>61</v>
      </c>
      <c r="C67" s="71" t="s">
        <v>135</v>
      </c>
      <c r="D67" s="58">
        <v>1</v>
      </c>
      <c r="E67" s="72" t="s">
        <v>23</v>
      </c>
      <c r="F67" s="73" t="s">
        <v>136</v>
      </c>
      <c r="G67" s="35">
        <f t="shared" si="7"/>
        <v>140</v>
      </c>
      <c r="H67" s="46">
        <v>140</v>
      </c>
      <c r="I67" s="85">
        <v>131</v>
      </c>
      <c r="J67" s="27">
        <f t="shared" si="8"/>
        <v>131</v>
      </c>
      <c r="K67" s="28" t="str">
        <f t="shared" si="9"/>
        <v>VYHOVUJE</v>
      </c>
      <c r="L67" s="90"/>
      <c r="M67" s="90"/>
      <c r="N67" s="91"/>
    </row>
    <row r="68" spans="2:14" ht="30.75" customHeight="1" thickBot="1" thickTop="1">
      <c r="B68" s="59">
        <v>62</v>
      </c>
      <c r="C68" s="71" t="s">
        <v>137</v>
      </c>
      <c r="D68" s="58">
        <v>1</v>
      </c>
      <c r="E68" s="72" t="s">
        <v>23</v>
      </c>
      <c r="F68" s="73" t="s">
        <v>138</v>
      </c>
      <c r="G68" s="35">
        <f t="shared" si="7"/>
        <v>33</v>
      </c>
      <c r="H68" s="46">
        <v>33</v>
      </c>
      <c r="I68" s="84">
        <v>33</v>
      </c>
      <c r="J68" s="25">
        <f t="shared" si="8"/>
        <v>33</v>
      </c>
      <c r="K68" s="26" t="str">
        <f t="shared" si="9"/>
        <v>VYHOVUJE</v>
      </c>
      <c r="L68" s="90"/>
      <c r="M68" s="90"/>
      <c r="N68" s="91"/>
    </row>
    <row r="69" spans="2:14" ht="30.75" customHeight="1" thickBot="1" thickTop="1">
      <c r="B69" s="59">
        <v>63</v>
      </c>
      <c r="C69" s="71" t="s">
        <v>64</v>
      </c>
      <c r="D69" s="58">
        <v>1</v>
      </c>
      <c r="E69" s="72" t="s">
        <v>65</v>
      </c>
      <c r="F69" s="73" t="s">
        <v>66</v>
      </c>
      <c r="G69" s="35">
        <f t="shared" si="7"/>
        <v>32</v>
      </c>
      <c r="H69" s="46">
        <v>32</v>
      </c>
      <c r="I69" s="85">
        <v>28.2</v>
      </c>
      <c r="J69" s="25">
        <f t="shared" si="8"/>
        <v>28.2</v>
      </c>
      <c r="K69" s="28" t="str">
        <f t="shared" si="9"/>
        <v>VYHOVUJE</v>
      </c>
      <c r="L69" s="90"/>
      <c r="M69" s="90"/>
      <c r="N69" s="91"/>
    </row>
    <row r="70" spans="2:14" ht="30.75" customHeight="1" thickBot="1" thickTop="1">
      <c r="B70" s="59">
        <v>64</v>
      </c>
      <c r="C70" s="71" t="s">
        <v>75</v>
      </c>
      <c r="D70" s="58">
        <v>1</v>
      </c>
      <c r="E70" s="72" t="s">
        <v>65</v>
      </c>
      <c r="F70" s="73" t="s">
        <v>139</v>
      </c>
      <c r="G70" s="35">
        <f t="shared" si="7"/>
        <v>46</v>
      </c>
      <c r="H70" s="46">
        <v>46</v>
      </c>
      <c r="I70" s="84">
        <v>45.55</v>
      </c>
      <c r="J70" s="27">
        <f aca="true" t="shared" si="10" ref="J70:J71">D70*I70</f>
        <v>45.55</v>
      </c>
      <c r="K70" s="26" t="str">
        <f aca="true" t="shared" si="11" ref="K70:K71">IF(ISNUMBER(I70),IF(I70&gt;H70,"NEVYHOVUJE","VYHOVUJE")," ")</f>
        <v>VYHOVUJE</v>
      </c>
      <c r="L70" s="90"/>
      <c r="M70" s="90"/>
      <c r="N70" s="91"/>
    </row>
    <row r="71" spans="1:14" ht="30.75" customHeight="1" thickBot="1" thickTop="1">
      <c r="A71" s="60"/>
      <c r="B71" s="61">
        <v>65</v>
      </c>
      <c r="C71" s="74" t="s">
        <v>140</v>
      </c>
      <c r="D71" s="62">
        <v>12</v>
      </c>
      <c r="E71" s="66" t="s">
        <v>17</v>
      </c>
      <c r="F71" s="65" t="s">
        <v>63</v>
      </c>
      <c r="G71" s="42">
        <f aca="true" t="shared" si="12" ref="G71">D71*H71</f>
        <v>24</v>
      </c>
      <c r="H71" s="44">
        <v>2</v>
      </c>
      <c r="I71" s="87">
        <v>1.3</v>
      </c>
      <c r="J71" s="29">
        <f t="shared" si="10"/>
        <v>15.600000000000001</v>
      </c>
      <c r="K71" s="30" t="str">
        <f t="shared" si="11"/>
        <v>VYHOVUJE</v>
      </c>
      <c r="L71" s="90"/>
      <c r="M71" s="90"/>
      <c r="N71" s="91"/>
    </row>
    <row r="72" spans="1:14" ht="13.5" customHeight="1" thickBot="1" thickTop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2:14" ht="60.75" customHeight="1" thickBot="1" thickTop="1">
      <c r="B73" s="94" t="s">
        <v>141</v>
      </c>
      <c r="C73" s="94"/>
      <c r="D73" s="94"/>
      <c r="E73" s="94"/>
      <c r="F73" s="94"/>
      <c r="G73" s="17"/>
      <c r="H73" s="18" t="s">
        <v>142</v>
      </c>
      <c r="I73" s="95" t="s">
        <v>143</v>
      </c>
      <c r="J73" s="95"/>
      <c r="K73" s="95"/>
      <c r="L73" s="19"/>
      <c r="M73" s="75"/>
      <c r="N73" s="75"/>
    </row>
    <row r="74" spans="2:14" ht="33" customHeight="1" thickBot="1" thickTop="1">
      <c r="B74" s="96" t="s">
        <v>144</v>
      </c>
      <c r="C74" s="96"/>
      <c r="D74" s="96"/>
      <c r="E74" s="96"/>
      <c r="F74" s="96"/>
      <c r="G74" s="20"/>
      <c r="H74" s="21">
        <f>SUM(G7:G71)</f>
        <v>12377</v>
      </c>
      <c r="I74" s="97">
        <f>SUM(J7:J71)</f>
        <v>11085.249999999998</v>
      </c>
      <c r="J74" s="97"/>
      <c r="K74" s="97"/>
      <c r="L74" s="76"/>
      <c r="M74" s="22"/>
      <c r="N74" s="22"/>
    </row>
    <row r="75" spans="2:14" ht="14.25" customHeight="1" thickTop="1">
      <c r="B75" s="60"/>
      <c r="C75" s="77"/>
      <c r="D75" s="78"/>
      <c r="E75" s="79"/>
      <c r="F75" s="77"/>
      <c r="G75" s="80"/>
      <c r="H75" s="80"/>
      <c r="I75" s="80"/>
      <c r="J75" s="60"/>
      <c r="K75" s="60"/>
      <c r="L75" s="80"/>
      <c r="M75" s="60"/>
      <c r="N75" s="60"/>
    </row>
    <row r="76" spans="2:14" ht="14.25" customHeight="1">
      <c r="B76" s="60"/>
      <c r="C76" s="77"/>
      <c r="D76" s="78"/>
      <c r="E76" s="79"/>
      <c r="F76" s="77"/>
      <c r="G76" s="80"/>
      <c r="H76" s="80"/>
      <c r="I76" s="80"/>
      <c r="J76" s="60"/>
      <c r="K76" s="60"/>
      <c r="L76" s="80"/>
      <c r="M76" s="60"/>
      <c r="N76" s="60"/>
    </row>
    <row r="77" spans="2:14" ht="14.25" customHeight="1">
      <c r="B77" s="60"/>
      <c r="C77" s="77"/>
      <c r="D77" s="78"/>
      <c r="E77" s="79"/>
      <c r="F77" s="77"/>
      <c r="G77" s="80"/>
      <c r="H77" s="80"/>
      <c r="I77" s="80"/>
      <c r="J77" s="60"/>
      <c r="K77" s="60"/>
      <c r="L77" s="80"/>
      <c r="M77" s="60"/>
      <c r="N77" s="60"/>
    </row>
    <row r="78" spans="2:14" ht="14.25" customHeight="1">
      <c r="B78" s="60"/>
      <c r="C78" s="77"/>
      <c r="D78" s="78"/>
      <c r="E78" s="79"/>
      <c r="F78" s="77"/>
      <c r="G78" s="80"/>
      <c r="H78" s="80"/>
      <c r="I78" s="80"/>
      <c r="J78" s="60"/>
      <c r="K78" s="60"/>
      <c r="L78" s="80"/>
      <c r="M78" s="60"/>
      <c r="N78" s="60"/>
    </row>
    <row r="79" spans="3:6" ht="15">
      <c r="C79" s="11"/>
      <c r="E79" s="11"/>
      <c r="F79" s="11"/>
    </row>
    <row r="80" spans="3:6" ht="15">
      <c r="C80" s="11"/>
      <c r="E80" s="11"/>
      <c r="F80" s="11"/>
    </row>
    <row r="81" spans="3:6" ht="15">
      <c r="C81" s="11"/>
      <c r="E81" s="11"/>
      <c r="F81" s="11"/>
    </row>
    <row r="82" spans="3:6" ht="15">
      <c r="C82" s="11"/>
      <c r="E82" s="11"/>
      <c r="F82" s="11"/>
    </row>
    <row r="83" spans="3:6" ht="15">
      <c r="C83" s="11"/>
      <c r="E83" s="11"/>
      <c r="F83" s="11"/>
    </row>
    <row r="84" spans="3:6" ht="15">
      <c r="C84" s="11"/>
      <c r="E84" s="11"/>
      <c r="F84" s="11"/>
    </row>
    <row r="85" spans="3:6" ht="15">
      <c r="C85" s="11"/>
      <c r="E85" s="11"/>
      <c r="F85" s="11"/>
    </row>
    <row r="86" spans="3:6" ht="15">
      <c r="C86" s="11"/>
      <c r="E86" s="11"/>
      <c r="F86" s="11"/>
    </row>
    <row r="87" spans="3:6" ht="15">
      <c r="C87" s="11"/>
      <c r="E87" s="11"/>
      <c r="F87" s="11"/>
    </row>
    <row r="88" spans="3:6" ht="15">
      <c r="C88" s="11"/>
      <c r="E88" s="11"/>
      <c r="F88" s="11"/>
    </row>
    <row r="89" spans="3:6" ht="15">
      <c r="C89" s="11"/>
      <c r="E89" s="11"/>
      <c r="F89" s="11"/>
    </row>
    <row r="90" spans="3:6" ht="15">
      <c r="C90" s="11"/>
      <c r="E90" s="11"/>
      <c r="F90" s="11"/>
    </row>
    <row r="91" spans="3:6" ht="15">
      <c r="C91" s="11"/>
      <c r="E91" s="11"/>
      <c r="F91" s="11"/>
    </row>
    <row r="92" spans="3:6" ht="15">
      <c r="C92" s="11"/>
      <c r="E92" s="11"/>
      <c r="F92" s="11"/>
    </row>
    <row r="93" spans="3:6" ht="15">
      <c r="C93" s="11"/>
      <c r="E93" s="11"/>
      <c r="F93" s="11"/>
    </row>
    <row r="94" spans="3:6" ht="15">
      <c r="C94" s="11"/>
      <c r="E94" s="11"/>
      <c r="F94" s="11"/>
    </row>
    <row r="95" spans="3:6" ht="15">
      <c r="C95" s="11"/>
      <c r="E95" s="11"/>
      <c r="F95" s="11"/>
    </row>
    <row r="96" spans="3:6" ht="15">
      <c r="C96" s="11"/>
      <c r="E96" s="11"/>
      <c r="F96" s="11"/>
    </row>
    <row r="97" spans="3:6" ht="15">
      <c r="C97" s="11"/>
      <c r="E97" s="11"/>
      <c r="F97" s="11"/>
    </row>
    <row r="98" spans="3:6" ht="15">
      <c r="C98" s="11"/>
      <c r="E98" s="11"/>
      <c r="F98" s="11"/>
    </row>
    <row r="99" spans="3:6" ht="15">
      <c r="C99" s="11"/>
      <c r="E99" s="11"/>
      <c r="F99" s="11"/>
    </row>
    <row r="100" spans="3:6" ht="15">
      <c r="C100" s="11"/>
      <c r="E100" s="11"/>
      <c r="F100" s="11"/>
    </row>
    <row r="101" spans="3:6" ht="15">
      <c r="C101" s="11"/>
      <c r="E101" s="11"/>
      <c r="F101" s="11"/>
    </row>
    <row r="102" spans="3:6" ht="15">
      <c r="C102" s="11"/>
      <c r="E102" s="11"/>
      <c r="F102" s="11"/>
    </row>
    <row r="103" spans="3:6" ht="15">
      <c r="C103" s="11"/>
      <c r="E103" s="11"/>
      <c r="F103" s="11"/>
    </row>
    <row r="104" spans="3:6" ht="15">
      <c r="C104" s="11"/>
      <c r="E104" s="11"/>
      <c r="F104" s="11"/>
    </row>
    <row r="105" spans="3:6" ht="15">
      <c r="C105" s="11"/>
      <c r="E105" s="11"/>
      <c r="F105" s="11"/>
    </row>
    <row r="106" spans="3:6" ht="15">
      <c r="C106" s="11"/>
      <c r="E106" s="11"/>
      <c r="F106" s="11"/>
    </row>
    <row r="107" spans="3:6" ht="15">
      <c r="C107" s="11"/>
      <c r="E107" s="11"/>
      <c r="F107" s="11"/>
    </row>
    <row r="108" spans="3:6" ht="15">
      <c r="C108" s="11"/>
      <c r="E108" s="11"/>
      <c r="F108" s="11"/>
    </row>
    <row r="109" spans="3:6" ht="15">
      <c r="C109" s="11"/>
      <c r="E109" s="11"/>
      <c r="F109" s="11"/>
    </row>
    <row r="110" spans="3:6" ht="15">
      <c r="C110" s="11"/>
      <c r="E110" s="11"/>
      <c r="F110" s="11"/>
    </row>
    <row r="111" spans="3:6" ht="15">
      <c r="C111" s="11"/>
      <c r="E111" s="11"/>
      <c r="F111" s="11"/>
    </row>
    <row r="112" spans="3:6" ht="15">
      <c r="C112" s="11"/>
      <c r="E112" s="11"/>
      <c r="F112" s="11"/>
    </row>
    <row r="113" spans="3:6" ht="15">
      <c r="C113" s="11"/>
      <c r="E113" s="11"/>
      <c r="F113" s="11"/>
    </row>
    <row r="114" spans="3:6" ht="15">
      <c r="C114" s="11"/>
      <c r="E114" s="11"/>
      <c r="F114" s="11"/>
    </row>
    <row r="115" spans="3:6" ht="15">
      <c r="C115" s="11"/>
      <c r="E115" s="11"/>
      <c r="F115" s="11"/>
    </row>
    <row r="116" spans="3:6" ht="15">
      <c r="C116" s="11"/>
      <c r="E116" s="11"/>
      <c r="F116" s="11"/>
    </row>
    <row r="117" spans="3:6" ht="15">
      <c r="C117" s="11"/>
      <c r="E117" s="11"/>
      <c r="F117" s="11"/>
    </row>
    <row r="118" spans="3:6" ht="15">
      <c r="C118" s="11"/>
      <c r="E118" s="11"/>
      <c r="F118" s="11"/>
    </row>
    <row r="119" spans="3:6" ht="15">
      <c r="C119" s="11"/>
      <c r="E119" s="11"/>
      <c r="F119" s="11"/>
    </row>
    <row r="120" spans="3:6" ht="15">
      <c r="C120" s="11"/>
      <c r="E120" s="11"/>
      <c r="F120" s="11"/>
    </row>
    <row r="121" spans="3:6" ht="15">
      <c r="C121" s="11"/>
      <c r="E121" s="11"/>
      <c r="F121" s="11"/>
    </row>
    <row r="122" spans="3:6" ht="15">
      <c r="C122" s="11"/>
      <c r="E122" s="11"/>
      <c r="F122" s="11"/>
    </row>
    <row r="123" spans="3:6" ht="15">
      <c r="C123" s="11"/>
      <c r="E123" s="11"/>
      <c r="F123" s="11"/>
    </row>
    <row r="124" spans="3:6" ht="15">
      <c r="C124" s="11"/>
      <c r="E124" s="11"/>
      <c r="F124" s="11"/>
    </row>
    <row r="125" spans="3:6" ht="15">
      <c r="C125" s="11"/>
      <c r="E125" s="11"/>
      <c r="F125" s="11"/>
    </row>
    <row r="126" spans="3:6" ht="15">
      <c r="C126" s="11"/>
      <c r="E126" s="11"/>
      <c r="F126" s="11"/>
    </row>
    <row r="127" spans="3:6" ht="15">
      <c r="C127" s="11"/>
      <c r="E127" s="11"/>
      <c r="F127" s="11"/>
    </row>
    <row r="128" spans="3:6" ht="15">
      <c r="C128" s="11"/>
      <c r="E128" s="11"/>
      <c r="F128" s="11"/>
    </row>
    <row r="129" spans="3:6" ht="15">
      <c r="C129" s="11"/>
      <c r="E129" s="11"/>
      <c r="F129" s="11"/>
    </row>
    <row r="130" spans="3:6" ht="15">
      <c r="C130" s="11"/>
      <c r="E130" s="11"/>
      <c r="F130" s="11"/>
    </row>
    <row r="131" spans="3:6" ht="15">
      <c r="C131" s="11"/>
      <c r="E131" s="11"/>
      <c r="F131" s="11"/>
    </row>
    <row r="132" spans="3:6" ht="15">
      <c r="C132" s="11"/>
      <c r="E132" s="11"/>
      <c r="F132" s="11"/>
    </row>
    <row r="133" spans="3:6" ht="15">
      <c r="C133" s="11"/>
      <c r="E133" s="11"/>
      <c r="F133" s="11"/>
    </row>
    <row r="134" spans="3:6" ht="15">
      <c r="C134" s="11"/>
      <c r="E134" s="11"/>
      <c r="F134" s="11"/>
    </row>
    <row r="135" spans="3:6" ht="15">
      <c r="C135" s="11"/>
      <c r="E135" s="11"/>
      <c r="F135" s="11"/>
    </row>
    <row r="136" spans="3:6" ht="15">
      <c r="C136" s="11"/>
      <c r="E136" s="11"/>
      <c r="F136" s="11"/>
    </row>
    <row r="137" spans="3:6" ht="15">
      <c r="C137" s="11"/>
      <c r="E137" s="11"/>
      <c r="F137" s="11"/>
    </row>
    <row r="138" spans="3:6" ht="15">
      <c r="C138" s="11"/>
      <c r="E138" s="11"/>
      <c r="F138" s="11"/>
    </row>
    <row r="139" spans="3:6" ht="15">
      <c r="C139" s="11"/>
      <c r="E139" s="11"/>
      <c r="F139" s="11"/>
    </row>
    <row r="140" spans="3:6" ht="15">
      <c r="C140" s="11"/>
      <c r="E140" s="11"/>
      <c r="F140" s="11"/>
    </row>
    <row r="141" spans="3:6" ht="15">
      <c r="C141" s="11"/>
      <c r="E141" s="11"/>
      <c r="F141" s="11"/>
    </row>
    <row r="142" spans="3:6" ht="15">
      <c r="C142" s="11"/>
      <c r="E142" s="11"/>
      <c r="F142" s="11"/>
    </row>
    <row r="143" spans="3:6" ht="15">
      <c r="C143" s="11"/>
      <c r="E143" s="11"/>
      <c r="F143" s="11"/>
    </row>
    <row r="144" spans="3:6" ht="15">
      <c r="C144" s="11"/>
      <c r="E144" s="11"/>
      <c r="F144" s="11"/>
    </row>
    <row r="145" spans="3:6" ht="15">
      <c r="C145" s="11"/>
      <c r="E145" s="11"/>
      <c r="F145" s="11"/>
    </row>
    <row r="146" spans="3:6" ht="15">
      <c r="C146" s="11"/>
      <c r="E146" s="11"/>
      <c r="F146" s="11"/>
    </row>
    <row r="147" spans="3:6" ht="15">
      <c r="C147" s="11"/>
      <c r="E147" s="11"/>
      <c r="F147" s="11"/>
    </row>
    <row r="148" spans="3:6" ht="15">
      <c r="C148" s="11"/>
      <c r="E148" s="11"/>
      <c r="F148" s="11"/>
    </row>
    <row r="149" spans="3:6" ht="15">
      <c r="C149" s="11"/>
      <c r="E149" s="11"/>
      <c r="F149" s="11"/>
    </row>
    <row r="150" spans="3:6" ht="15">
      <c r="C150" s="11"/>
      <c r="E150" s="11"/>
      <c r="F150" s="11"/>
    </row>
    <row r="151" spans="3:6" ht="15">
      <c r="C151" s="11"/>
      <c r="E151" s="11"/>
      <c r="F151" s="11"/>
    </row>
    <row r="152" spans="3:6" ht="15">
      <c r="C152" s="11"/>
      <c r="E152" s="11"/>
      <c r="F152" s="11"/>
    </row>
    <row r="153" spans="3:6" ht="15">
      <c r="C153" s="11"/>
      <c r="E153" s="11"/>
      <c r="F153" s="11"/>
    </row>
    <row r="154" spans="3:6" ht="15">
      <c r="C154" s="11"/>
      <c r="E154" s="11"/>
      <c r="F154" s="11"/>
    </row>
    <row r="155" spans="3:6" ht="15">
      <c r="C155" s="11"/>
      <c r="E155" s="11"/>
      <c r="F155" s="11"/>
    </row>
    <row r="156" spans="3:6" ht="15">
      <c r="C156" s="11"/>
      <c r="E156" s="11"/>
      <c r="F156" s="11"/>
    </row>
    <row r="157" spans="3:6" ht="15">
      <c r="C157" s="11"/>
      <c r="E157" s="11"/>
      <c r="F157" s="11"/>
    </row>
    <row r="158" spans="3:6" ht="15">
      <c r="C158" s="11"/>
      <c r="E158" s="11"/>
      <c r="F158" s="11"/>
    </row>
    <row r="159" spans="3:6" ht="15">
      <c r="C159" s="11"/>
      <c r="E159" s="11"/>
      <c r="F159" s="11"/>
    </row>
    <row r="160" spans="3:6" ht="15">
      <c r="C160" s="11"/>
      <c r="E160" s="11"/>
      <c r="F160" s="11"/>
    </row>
    <row r="161" spans="3:6" ht="15">
      <c r="C161" s="11"/>
      <c r="E161" s="11"/>
      <c r="F161" s="11"/>
    </row>
    <row r="162" spans="3:6" ht="15">
      <c r="C162" s="11"/>
      <c r="E162" s="11"/>
      <c r="F162" s="11"/>
    </row>
    <row r="163" spans="3:6" ht="15">
      <c r="C163" s="11"/>
      <c r="E163" s="11"/>
      <c r="F163" s="11"/>
    </row>
    <row r="164" spans="3:6" ht="15">
      <c r="C164" s="11"/>
      <c r="E164" s="11"/>
      <c r="F164" s="11"/>
    </row>
    <row r="165" spans="3:6" ht="15">
      <c r="C165" s="11"/>
      <c r="E165" s="11"/>
      <c r="F165" s="11"/>
    </row>
    <row r="166" spans="3:6" ht="15">
      <c r="C166" s="11"/>
      <c r="E166" s="11"/>
      <c r="F166" s="11"/>
    </row>
    <row r="167" spans="3:6" ht="15">
      <c r="C167" s="11"/>
      <c r="E167" s="11"/>
      <c r="F167" s="11"/>
    </row>
    <row r="168" spans="3:6" ht="15">
      <c r="C168" s="11"/>
      <c r="E168" s="11"/>
      <c r="F168" s="11"/>
    </row>
    <row r="169" spans="3:6" ht="15">
      <c r="C169" s="11"/>
      <c r="E169" s="11"/>
      <c r="F169" s="11"/>
    </row>
    <row r="170" spans="3:6" ht="15">
      <c r="C170" s="11"/>
      <c r="E170" s="11"/>
      <c r="F170" s="11"/>
    </row>
    <row r="171" spans="3:6" ht="15">
      <c r="C171" s="11"/>
      <c r="E171" s="11"/>
      <c r="F171" s="11"/>
    </row>
    <row r="172" spans="3:6" ht="15">
      <c r="C172" s="11"/>
      <c r="E172" s="11"/>
      <c r="F172" s="11"/>
    </row>
    <row r="173" spans="3:6" ht="15">
      <c r="C173" s="11"/>
      <c r="E173" s="11"/>
      <c r="F173" s="11"/>
    </row>
    <row r="174" spans="3:6" ht="15">
      <c r="C174" s="11"/>
      <c r="E174" s="11"/>
      <c r="F174" s="11"/>
    </row>
    <row r="175" spans="3:6" ht="15">
      <c r="C175" s="11"/>
      <c r="E175" s="11"/>
      <c r="F175" s="11"/>
    </row>
    <row r="176" spans="3:6" ht="15">
      <c r="C176" s="11"/>
      <c r="E176" s="11"/>
      <c r="F176" s="11"/>
    </row>
    <row r="177" spans="3:6" ht="15">
      <c r="C177" s="11"/>
      <c r="E177" s="11"/>
      <c r="F177" s="11"/>
    </row>
    <row r="178" spans="3:6" ht="15">
      <c r="C178" s="11"/>
      <c r="E178" s="11"/>
      <c r="F178" s="11"/>
    </row>
    <row r="179" spans="3:6" ht="15">
      <c r="C179" s="11"/>
      <c r="E179" s="11"/>
      <c r="F179" s="11"/>
    </row>
    <row r="180" spans="3:6" ht="15">
      <c r="C180" s="11"/>
      <c r="E180" s="11"/>
      <c r="F180" s="11"/>
    </row>
    <row r="181" spans="3:6" ht="15">
      <c r="C181" s="11"/>
      <c r="E181" s="11"/>
      <c r="F181" s="11"/>
    </row>
    <row r="182" spans="3:6" ht="15">
      <c r="C182" s="11"/>
      <c r="E182" s="11"/>
      <c r="F182" s="11"/>
    </row>
    <row r="183" spans="3:6" ht="15">
      <c r="C183" s="11"/>
      <c r="E183" s="11"/>
      <c r="F183" s="11"/>
    </row>
    <row r="184" spans="3:6" ht="15">
      <c r="C184" s="11"/>
      <c r="E184" s="11"/>
      <c r="F184" s="11"/>
    </row>
    <row r="185" spans="3:6" ht="15">
      <c r="C185" s="11"/>
      <c r="E185" s="11"/>
      <c r="F185" s="11"/>
    </row>
    <row r="186" spans="3:6" ht="15">
      <c r="C186" s="11"/>
      <c r="E186" s="11"/>
      <c r="F186" s="11"/>
    </row>
    <row r="187" spans="3:6" ht="15">
      <c r="C187" s="11"/>
      <c r="E187" s="11"/>
      <c r="F187" s="11"/>
    </row>
    <row r="188" spans="3:6" ht="15">
      <c r="C188" s="11"/>
      <c r="E188" s="11"/>
      <c r="F188" s="11"/>
    </row>
    <row r="189" spans="3:6" ht="15">
      <c r="C189" s="11"/>
      <c r="E189" s="11"/>
      <c r="F189" s="11"/>
    </row>
    <row r="190" spans="3:6" ht="15">
      <c r="C190" s="11"/>
      <c r="E190" s="11"/>
      <c r="F190" s="11"/>
    </row>
    <row r="191" spans="3:6" ht="15">
      <c r="C191" s="11"/>
      <c r="E191" s="11"/>
      <c r="F191" s="11"/>
    </row>
    <row r="192" spans="3:6" ht="15">
      <c r="C192" s="11"/>
      <c r="E192" s="11"/>
      <c r="F192" s="11"/>
    </row>
    <row r="193" spans="3:6" ht="15">
      <c r="C193" s="11"/>
      <c r="E193" s="11"/>
      <c r="F193" s="11"/>
    </row>
    <row r="194" spans="3:6" ht="15">
      <c r="C194" s="11"/>
      <c r="E194" s="11"/>
      <c r="F194" s="11"/>
    </row>
    <row r="195" spans="3:6" ht="15">
      <c r="C195" s="11"/>
      <c r="E195" s="11"/>
      <c r="F195" s="11"/>
    </row>
    <row r="196" spans="3:6" ht="15">
      <c r="C196" s="11"/>
      <c r="E196" s="11"/>
      <c r="F196" s="11"/>
    </row>
    <row r="197" spans="3:6" ht="15">
      <c r="C197" s="11"/>
      <c r="E197" s="11"/>
      <c r="F197" s="11"/>
    </row>
    <row r="198" spans="3:6" ht="15">
      <c r="C198" s="11"/>
      <c r="E198" s="11"/>
      <c r="F198" s="11"/>
    </row>
    <row r="199" spans="3:6" ht="15">
      <c r="C199" s="11"/>
      <c r="E199" s="11"/>
      <c r="F199" s="11"/>
    </row>
    <row r="200" spans="3:6" ht="15">
      <c r="C200" s="11"/>
      <c r="E200" s="11"/>
      <c r="F200" s="11"/>
    </row>
    <row r="201" spans="3:6" ht="15">
      <c r="C201" s="11"/>
      <c r="E201" s="11"/>
      <c r="F201" s="11"/>
    </row>
    <row r="202" spans="3:6" ht="15">
      <c r="C202" s="11"/>
      <c r="E202" s="11"/>
      <c r="F202" s="11"/>
    </row>
    <row r="203" spans="3:6" ht="15">
      <c r="C203" s="11"/>
      <c r="E203" s="11"/>
      <c r="F203" s="11"/>
    </row>
    <row r="204" spans="3:6" ht="15">
      <c r="C204" s="11"/>
      <c r="E204" s="11"/>
      <c r="F204" s="11"/>
    </row>
    <row r="205" spans="3:6" ht="15">
      <c r="C205" s="11"/>
      <c r="E205" s="11"/>
      <c r="F205" s="11"/>
    </row>
    <row r="206" spans="3:6" ht="15">
      <c r="C206" s="11"/>
      <c r="E206" s="11"/>
      <c r="F206" s="11"/>
    </row>
    <row r="207" spans="3:6" ht="15">
      <c r="C207" s="11"/>
      <c r="E207" s="11"/>
      <c r="F207" s="11"/>
    </row>
    <row r="208" spans="3:6" ht="15">
      <c r="C208" s="11"/>
      <c r="E208" s="11"/>
      <c r="F208" s="11"/>
    </row>
    <row r="209" spans="3:6" ht="15">
      <c r="C209" s="11"/>
      <c r="E209" s="11"/>
      <c r="F209" s="11"/>
    </row>
    <row r="210" spans="3:6" ht="15">
      <c r="C210" s="11"/>
      <c r="E210" s="11"/>
      <c r="F210" s="11"/>
    </row>
  </sheetData>
  <sheetProtection algorithmName="SHA-512" hashValue="lFj571+OXkAC8xxIo367BgMEupMI3GFl3IkM1OW3GcMUNiEdB5zuy36t3xWcOBjbYAYWKrnJhyGq1EsXDh1M/g==" saltValue="liamKLqyex3rqvsaN4bg6A==" spinCount="100000" sheet="1" objects="1" scenarios="1" selectLockedCells="1"/>
  <mergeCells count="18">
    <mergeCell ref="B73:F73"/>
    <mergeCell ref="I73:K73"/>
    <mergeCell ref="B74:F74"/>
    <mergeCell ref="I74:K74"/>
    <mergeCell ref="B3:C4"/>
    <mergeCell ref="D3:E4"/>
    <mergeCell ref="F3:H4"/>
    <mergeCell ref="M58:M71"/>
    <mergeCell ref="N58:N71"/>
    <mergeCell ref="L58:L71"/>
    <mergeCell ref="M48:M57"/>
    <mergeCell ref="N48:N57"/>
    <mergeCell ref="L48:L57"/>
    <mergeCell ref="B1:E1"/>
    <mergeCell ref="M1:N1"/>
    <mergeCell ref="L7:L47"/>
    <mergeCell ref="M7:M47"/>
    <mergeCell ref="N7:N47"/>
  </mergeCells>
  <conditionalFormatting sqref="B7:B71">
    <cfRule type="expression" priority="177">
      <formula>LEN(TRIM(B7))=0</formula>
    </cfRule>
  </conditionalFormatting>
  <conditionalFormatting sqref="B7:B71">
    <cfRule type="cellIs" priority="178" operator="greaterThanOrEqual">
      <formula>1</formula>
    </cfRule>
  </conditionalFormatting>
  <conditionalFormatting sqref="D7:D47">
    <cfRule type="expression" priority="189">
      <formula>LEN(TRIM(D7))=0</formula>
    </cfRule>
  </conditionalFormatting>
  <conditionalFormatting sqref="D48:D57">
    <cfRule type="expression" priority="190">
      <formula>LEN(TRIM(D48))=0</formula>
    </cfRule>
  </conditionalFormatting>
  <conditionalFormatting sqref="D58:D71">
    <cfRule type="expression" priority="191">
      <formula>LEN(TRIM(D58))=0</formula>
    </cfRule>
  </conditionalFormatting>
  <conditionalFormatting sqref="I7:I9">
    <cfRule type="notContainsBlanks" priority="174" dxfId="2">
      <formula>LEN(TRIM(I7))&gt;0</formula>
    </cfRule>
    <cfRule type="containsBlanks" priority="175" dxfId="1">
      <formula>LEN(TRIM(I7))=0</formula>
    </cfRule>
  </conditionalFormatting>
  <conditionalFormatting sqref="I7:I9">
    <cfRule type="notContainsBlanks" priority="173" dxfId="0">
      <formula>LEN(TRIM(I7))&gt;0</formula>
    </cfRule>
  </conditionalFormatting>
  <conditionalFormatting sqref="K7:K9">
    <cfRule type="cellIs" priority="171" dxfId="4" operator="equal">
      <formula>"NEVYHOVUJE"</formula>
    </cfRule>
    <cfRule type="cellIs" priority="172" dxfId="3" operator="equal">
      <formula>"VYHOVUJE"</formula>
    </cfRule>
  </conditionalFormatting>
  <conditionalFormatting sqref="I10:I11 I17">
    <cfRule type="notContainsBlanks" priority="169" dxfId="2">
      <formula>LEN(TRIM(I10))&gt;0</formula>
    </cfRule>
    <cfRule type="containsBlanks" priority="170" dxfId="1">
      <formula>LEN(TRIM(I10))=0</formula>
    </cfRule>
  </conditionalFormatting>
  <conditionalFormatting sqref="I10:I11 I17">
    <cfRule type="notContainsBlanks" priority="168" dxfId="0">
      <formula>LEN(TRIM(I10))&gt;0</formula>
    </cfRule>
  </conditionalFormatting>
  <conditionalFormatting sqref="K10:K11 K17">
    <cfRule type="cellIs" priority="166" dxfId="4" operator="equal">
      <formula>"NEVYHOVUJE"</formula>
    </cfRule>
    <cfRule type="cellIs" priority="167" dxfId="3" operator="equal">
      <formula>"VYHOVUJE"</formula>
    </cfRule>
  </conditionalFormatting>
  <conditionalFormatting sqref="I12:I13">
    <cfRule type="notContainsBlanks" priority="164" dxfId="2">
      <formula>LEN(TRIM(I12))&gt;0</formula>
    </cfRule>
    <cfRule type="containsBlanks" priority="165" dxfId="1">
      <formula>LEN(TRIM(I12))=0</formula>
    </cfRule>
  </conditionalFormatting>
  <conditionalFormatting sqref="I12:I13">
    <cfRule type="notContainsBlanks" priority="163" dxfId="0">
      <formula>LEN(TRIM(I12))&gt;0</formula>
    </cfRule>
  </conditionalFormatting>
  <conditionalFormatting sqref="K12:K13">
    <cfRule type="cellIs" priority="161" dxfId="4" operator="equal">
      <formula>"NEVYHOVUJE"</formula>
    </cfRule>
    <cfRule type="cellIs" priority="162" dxfId="3" operator="equal">
      <formula>"VYHOVUJE"</formula>
    </cfRule>
  </conditionalFormatting>
  <conditionalFormatting sqref="I14:I15">
    <cfRule type="notContainsBlanks" priority="159" dxfId="2">
      <formula>LEN(TRIM(I14))&gt;0</formula>
    </cfRule>
    <cfRule type="containsBlanks" priority="160" dxfId="1">
      <formula>LEN(TRIM(I14))=0</formula>
    </cfRule>
  </conditionalFormatting>
  <conditionalFormatting sqref="I14:I15">
    <cfRule type="notContainsBlanks" priority="158" dxfId="0">
      <formula>LEN(TRIM(I14))&gt;0</formula>
    </cfRule>
  </conditionalFormatting>
  <conditionalFormatting sqref="K14:K15">
    <cfRule type="cellIs" priority="156" dxfId="4" operator="equal">
      <formula>"NEVYHOVUJE"</formula>
    </cfRule>
    <cfRule type="cellIs" priority="157" dxfId="3" operator="equal">
      <formula>"VYHOVUJE"</formula>
    </cfRule>
  </conditionalFormatting>
  <conditionalFormatting sqref="I16">
    <cfRule type="notContainsBlanks" priority="154" dxfId="2">
      <formula>LEN(TRIM(I16))&gt;0</formula>
    </cfRule>
    <cfRule type="containsBlanks" priority="155" dxfId="1">
      <formula>LEN(TRIM(I16))=0</formula>
    </cfRule>
  </conditionalFormatting>
  <conditionalFormatting sqref="I16">
    <cfRule type="notContainsBlanks" priority="153" dxfId="0">
      <formula>LEN(TRIM(I16))&gt;0</formula>
    </cfRule>
  </conditionalFormatting>
  <conditionalFormatting sqref="K16">
    <cfRule type="cellIs" priority="151" dxfId="4" operator="equal">
      <formula>"NEVYHOVUJE"</formula>
    </cfRule>
    <cfRule type="cellIs" priority="152" dxfId="3" operator="equal">
      <formula>"VYHOVUJE"</formula>
    </cfRule>
  </conditionalFormatting>
  <conditionalFormatting sqref="I18:I19">
    <cfRule type="notContainsBlanks" priority="149" dxfId="2">
      <formula>LEN(TRIM(I18))&gt;0</formula>
    </cfRule>
    <cfRule type="containsBlanks" priority="150" dxfId="1">
      <formula>LEN(TRIM(I18))=0</formula>
    </cfRule>
  </conditionalFormatting>
  <conditionalFormatting sqref="I18:I19">
    <cfRule type="notContainsBlanks" priority="148" dxfId="0">
      <formula>LEN(TRIM(I18))&gt;0</formula>
    </cfRule>
  </conditionalFormatting>
  <conditionalFormatting sqref="K18:K19">
    <cfRule type="cellIs" priority="146" dxfId="4" operator="equal">
      <formula>"NEVYHOVUJE"</formula>
    </cfRule>
    <cfRule type="cellIs" priority="147" dxfId="3" operator="equal">
      <formula>"VYHOVUJE"</formula>
    </cfRule>
  </conditionalFormatting>
  <conditionalFormatting sqref="I20:I21 I27">
    <cfRule type="notContainsBlanks" priority="144" dxfId="2">
      <formula>LEN(TRIM(I20))&gt;0</formula>
    </cfRule>
    <cfRule type="containsBlanks" priority="145" dxfId="1">
      <formula>LEN(TRIM(I20))=0</formula>
    </cfRule>
  </conditionalFormatting>
  <conditionalFormatting sqref="I20:I21 I27">
    <cfRule type="notContainsBlanks" priority="143" dxfId="0">
      <formula>LEN(TRIM(I20))&gt;0</formula>
    </cfRule>
  </conditionalFormatting>
  <conditionalFormatting sqref="K20:K21 K27">
    <cfRule type="cellIs" priority="141" dxfId="4" operator="equal">
      <formula>"NEVYHOVUJE"</formula>
    </cfRule>
    <cfRule type="cellIs" priority="142" dxfId="3" operator="equal">
      <formula>"VYHOVUJE"</formula>
    </cfRule>
  </conditionalFormatting>
  <conditionalFormatting sqref="I22:I23">
    <cfRule type="notContainsBlanks" priority="139" dxfId="2">
      <formula>LEN(TRIM(I22))&gt;0</formula>
    </cfRule>
    <cfRule type="containsBlanks" priority="140" dxfId="1">
      <formula>LEN(TRIM(I22))=0</formula>
    </cfRule>
  </conditionalFormatting>
  <conditionalFormatting sqref="I22:I23">
    <cfRule type="notContainsBlanks" priority="138" dxfId="0">
      <formula>LEN(TRIM(I22))&gt;0</formula>
    </cfRule>
  </conditionalFormatting>
  <conditionalFormatting sqref="K22:K23">
    <cfRule type="cellIs" priority="136" dxfId="4" operator="equal">
      <formula>"NEVYHOVUJE"</formula>
    </cfRule>
    <cfRule type="cellIs" priority="137" dxfId="3" operator="equal">
      <formula>"VYHOVUJE"</formula>
    </cfRule>
  </conditionalFormatting>
  <conditionalFormatting sqref="I24:I25">
    <cfRule type="notContainsBlanks" priority="134" dxfId="2">
      <formula>LEN(TRIM(I24))&gt;0</formula>
    </cfRule>
    <cfRule type="containsBlanks" priority="135" dxfId="1">
      <formula>LEN(TRIM(I24))=0</formula>
    </cfRule>
  </conditionalFormatting>
  <conditionalFormatting sqref="I24:I25">
    <cfRule type="notContainsBlanks" priority="133" dxfId="0">
      <formula>LEN(TRIM(I24))&gt;0</formula>
    </cfRule>
  </conditionalFormatting>
  <conditionalFormatting sqref="K24:K25">
    <cfRule type="cellIs" priority="131" dxfId="4" operator="equal">
      <formula>"NEVYHOVUJE"</formula>
    </cfRule>
    <cfRule type="cellIs" priority="132" dxfId="3" operator="equal">
      <formula>"VYHOVUJE"</formula>
    </cfRule>
  </conditionalFormatting>
  <conditionalFormatting sqref="I26">
    <cfRule type="notContainsBlanks" priority="129" dxfId="2">
      <formula>LEN(TRIM(I26))&gt;0</formula>
    </cfRule>
    <cfRule type="containsBlanks" priority="130" dxfId="1">
      <formula>LEN(TRIM(I26))=0</formula>
    </cfRule>
  </conditionalFormatting>
  <conditionalFormatting sqref="I26">
    <cfRule type="notContainsBlanks" priority="128" dxfId="0">
      <formula>LEN(TRIM(I26))&gt;0</formula>
    </cfRule>
  </conditionalFormatting>
  <conditionalFormatting sqref="K26">
    <cfRule type="cellIs" priority="126" dxfId="4" operator="equal">
      <formula>"NEVYHOVUJE"</formula>
    </cfRule>
    <cfRule type="cellIs" priority="127" dxfId="3" operator="equal">
      <formula>"VYHOVUJE"</formula>
    </cfRule>
  </conditionalFormatting>
  <conditionalFormatting sqref="I28">
    <cfRule type="notContainsBlanks" priority="124" dxfId="2">
      <formula>LEN(TRIM(I28))&gt;0</formula>
    </cfRule>
    <cfRule type="containsBlanks" priority="125" dxfId="1">
      <formula>LEN(TRIM(I28))=0</formula>
    </cfRule>
  </conditionalFormatting>
  <conditionalFormatting sqref="I28">
    <cfRule type="notContainsBlanks" priority="123" dxfId="0">
      <formula>LEN(TRIM(I28))&gt;0</formula>
    </cfRule>
  </conditionalFormatting>
  <conditionalFormatting sqref="K28">
    <cfRule type="cellIs" priority="121" dxfId="4" operator="equal">
      <formula>"NEVYHOVUJE"</formula>
    </cfRule>
    <cfRule type="cellIs" priority="122" dxfId="3" operator="equal">
      <formula>"VYHOVUJE"</formula>
    </cfRule>
  </conditionalFormatting>
  <conditionalFormatting sqref="I29:I30 I36">
    <cfRule type="notContainsBlanks" priority="119" dxfId="2">
      <formula>LEN(TRIM(I29))&gt;0</formula>
    </cfRule>
    <cfRule type="containsBlanks" priority="120" dxfId="1">
      <formula>LEN(TRIM(I29))=0</formula>
    </cfRule>
  </conditionalFormatting>
  <conditionalFormatting sqref="I29:I30 I36">
    <cfRule type="notContainsBlanks" priority="118" dxfId="0">
      <formula>LEN(TRIM(I29))&gt;0</formula>
    </cfRule>
  </conditionalFormatting>
  <conditionalFormatting sqref="K29:K30 K36">
    <cfRule type="cellIs" priority="116" dxfId="4" operator="equal">
      <formula>"NEVYHOVUJE"</formula>
    </cfRule>
    <cfRule type="cellIs" priority="117" dxfId="3" operator="equal">
      <formula>"VYHOVUJE"</formula>
    </cfRule>
  </conditionalFormatting>
  <conditionalFormatting sqref="I31:I32">
    <cfRule type="notContainsBlanks" priority="114" dxfId="2">
      <formula>LEN(TRIM(I31))&gt;0</formula>
    </cfRule>
    <cfRule type="containsBlanks" priority="115" dxfId="1">
      <formula>LEN(TRIM(I31))=0</formula>
    </cfRule>
  </conditionalFormatting>
  <conditionalFormatting sqref="I31:I32">
    <cfRule type="notContainsBlanks" priority="113" dxfId="0">
      <formula>LEN(TRIM(I31))&gt;0</formula>
    </cfRule>
  </conditionalFormatting>
  <conditionalFormatting sqref="K31:K32">
    <cfRule type="cellIs" priority="111" dxfId="4" operator="equal">
      <formula>"NEVYHOVUJE"</formula>
    </cfRule>
    <cfRule type="cellIs" priority="112" dxfId="3" operator="equal">
      <formula>"VYHOVUJE"</formula>
    </cfRule>
  </conditionalFormatting>
  <conditionalFormatting sqref="I33:I34">
    <cfRule type="notContainsBlanks" priority="109" dxfId="2">
      <formula>LEN(TRIM(I33))&gt;0</formula>
    </cfRule>
    <cfRule type="containsBlanks" priority="110" dxfId="1">
      <formula>LEN(TRIM(I33))=0</formula>
    </cfRule>
  </conditionalFormatting>
  <conditionalFormatting sqref="I33:I34">
    <cfRule type="notContainsBlanks" priority="108" dxfId="0">
      <formula>LEN(TRIM(I33))&gt;0</formula>
    </cfRule>
  </conditionalFormatting>
  <conditionalFormatting sqref="K33:K34">
    <cfRule type="cellIs" priority="106" dxfId="4" operator="equal">
      <formula>"NEVYHOVUJE"</formula>
    </cfRule>
    <cfRule type="cellIs" priority="107" dxfId="3" operator="equal">
      <formula>"VYHOVUJE"</formula>
    </cfRule>
  </conditionalFormatting>
  <conditionalFormatting sqref="I35">
    <cfRule type="notContainsBlanks" priority="104" dxfId="2">
      <formula>LEN(TRIM(I35))&gt;0</formula>
    </cfRule>
    <cfRule type="containsBlanks" priority="105" dxfId="1">
      <formula>LEN(TRIM(I35))=0</formula>
    </cfRule>
  </conditionalFormatting>
  <conditionalFormatting sqref="I35">
    <cfRule type="notContainsBlanks" priority="103" dxfId="0">
      <formula>LEN(TRIM(I35))&gt;0</formula>
    </cfRule>
  </conditionalFormatting>
  <conditionalFormatting sqref="K35">
    <cfRule type="cellIs" priority="101" dxfId="4" operator="equal">
      <formula>"NEVYHOVUJE"</formula>
    </cfRule>
    <cfRule type="cellIs" priority="102" dxfId="3" operator="equal">
      <formula>"VYHOVUJE"</formula>
    </cfRule>
  </conditionalFormatting>
  <conditionalFormatting sqref="I37">
    <cfRule type="notContainsBlanks" priority="99" dxfId="2">
      <formula>LEN(TRIM(I37))&gt;0</formula>
    </cfRule>
    <cfRule type="containsBlanks" priority="100" dxfId="1">
      <formula>LEN(TRIM(I37))=0</formula>
    </cfRule>
  </conditionalFormatting>
  <conditionalFormatting sqref="I37">
    <cfRule type="notContainsBlanks" priority="98" dxfId="0">
      <formula>LEN(TRIM(I37))&gt;0</formula>
    </cfRule>
  </conditionalFormatting>
  <conditionalFormatting sqref="K37">
    <cfRule type="cellIs" priority="96" dxfId="4" operator="equal">
      <formula>"NEVYHOVUJE"</formula>
    </cfRule>
    <cfRule type="cellIs" priority="97" dxfId="3" operator="equal">
      <formula>"VYHOVUJE"</formula>
    </cfRule>
  </conditionalFormatting>
  <conditionalFormatting sqref="I38:I39 I45">
    <cfRule type="notContainsBlanks" priority="94" dxfId="2">
      <formula>LEN(TRIM(I38))&gt;0</formula>
    </cfRule>
    <cfRule type="containsBlanks" priority="95" dxfId="1">
      <formula>LEN(TRIM(I38))=0</formula>
    </cfRule>
  </conditionalFormatting>
  <conditionalFormatting sqref="I38:I39 I45">
    <cfRule type="notContainsBlanks" priority="93" dxfId="0">
      <formula>LEN(TRIM(I38))&gt;0</formula>
    </cfRule>
  </conditionalFormatting>
  <conditionalFormatting sqref="K38:K39 K45">
    <cfRule type="cellIs" priority="91" dxfId="4" operator="equal">
      <formula>"NEVYHOVUJE"</formula>
    </cfRule>
    <cfRule type="cellIs" priority="92" dxfId="3" operator="equal">
      <formula>"VYHOVUJE"</formula>
    </cfRule>
  </conditionalFormatting>
  <conditionalFormatting sqref="I40:I41">
    <cfRule type="notContainsBlanks" priority="89" dxfId="2">
      <formula>LEN(TRIM(I40))&gt;0</formula>
    </cfRule>
    <cfRule type="containsBlanks" priority="90" dxfId="1">
      <formula>LEN(TRIM(I40))=0</formula>
    </cfRule>
  </conditionalFormatting>
  <conditionalFormatting sqref="I40:I41">
    <cfRule type="notContainsBlanks" priority="88" dxfId="0">
      <formula>LEN(TRIM(I40))&gt;0</formula>
    </cfRule>
  </conditionalFormatting>
  <conditionalFormatting sqref="K40:K41">
    <cfRule type="cellIs" priority="86" dxfId="4" operator="equal">
      <formula>"NEVYHOVUJE"</formula>
    </cfRule>
    <cfRule type="cellIs" priority="87" dxfId="3" operator="equal">
      <formula>"VYHOVUJE"</formula>
    </cfRule>
  </conditionalFormatting>
  <conditionalFormatting sqref="I42:I43">
    <cfRule type="notContainsBlanks" priority="84" dxfId="2">
      <formula>LEN(TRIM(I42))&gt;0</formula>
    </cfRule>
    <cfRule type="containsBlanks" priority="85" dxfId="1">
      <formula>LEN(TRIM(I42))=0</formula>
    </cfRule>
  </conditionalFormatting>
  <conditionalFormatting sqref="I42:I43">
    <cfRule type="notContainsBlanks" priority="83" dxfId="0">
      <formula>LEN(TRIM(I42))&gt;0</formula>
    </cfRule>
  </conditionalFormatting>
  <conditionalFormatting sqref="K42:K43">
    <cfRule type="cellIs" priority="81" dxfId="4" operator="equal">
      <formula>"NEVYHOVUJE"</formula>
    </cfRule>
    <cfRule type="cellIs" priority="82" dxfId="3" operator="equal">
      <formula>"VYHOVUJE"</formula>
    </cfRule>
  </conditionalFormatting>
  <conditionalFormatting sqref="I44">
    <cfRule type="notContainsBlanks" priority="79" dxfId="2">
      <formula>LEN(TRIM(I44))&gt;0</formula>
    </cfRule>
    <cfRule type="containsBlanks" priority="80" dxfId="1">
      <formula>LEN(TRIM(I44))=0</formula>
    </cfRule>
  </conditionalFormatting>
  <conditionalFormatting sqref="I44">
    <cfRule type="notContainsBlanks" priority="78" dxfId="0">
      <formula>LEN(TRIM(I44))&gt;0</formula>
    </cfRule>
  </conditionalFormatting>
  <conditionalFormatting sqref="K44">
    <cfRule type="cellIs" priority="76" dxfId="4" operator="equal">
      <formula>"NEVYHOVUJE"</formula>
    </cfRule>
    <cfRule type="cellIs" priority="77" dxfId="3" operator="equal">
      <formula>"VYHOVUJE"</formula>
    </cfRule>
  </conditionalFormatting>
  <conditionalFormatting sqref="I46">
    <cfRule type="notContainsBlanks" priority="74" dxfId="2">
      <formula>LEN(TRIM(I46))&gt;0</formula>
    </cfRule>
    <cfRule type="containsBlanks" priority="75" dxfId="1">
      <formula>LEN(TRIM(I46))=0</formula>
    </cfRule>
  </conditionalFormatting>
  <conditionalFormatting sqref="I46">
    <cfRule type="notContainsBlanks" priority="73" dxfId="0">
      <formula>LEN(TRIM(I46))&gt;0</formula>
    </cfRule>
  </conditionalFormatting>
  <conditionalFormatting sqref="K46">
    <cfRule type="cellIs" priority="71" dxfId="4" operator="equal">
      <formula>"NEVYHOVUJE"</formula>
    </cfRule>
    <cfRule type="cellIs" priority="72" dxfId="3" operator="equal">
      <formula>"VYHOVUJE"</formula>
    </cfRule>
  </conditionalFormatting>
  <conditionalFormatting sqref="I47:I48 I54">
    <cfRule type="notContainsBlanks" priority="69" dxfId="2">
      <formula>LEN(TRIM(I47))&gt;0</formula>
    </cfRule>
    <cfRule type="containsBlanks" priority="70" dxfId="1">
      <formula>LEN(TRIM(I47))=0</formula>
    </cfRule>
  </conditionalFormatting>
  <conditionalFormatting sqref="I47:I48 I54">
    <cfRule type="notContainsBlanks" priority="68" dxfId="0">
      <formula>LEN(TRIM(I47))&gt;0</formula>
    </cfRule>
  </conditionalFormatting>
  <conditionalFormatting sqref="K47:K48 K54">
    <cfRule type="cellIs" priority="66" dxfId="4" operator="equal">
      <formula>"NEVYHOVUJE"</formula>
    </cfRule>
    <cfRule type="cellIs" priority="67" dxfId="3" operator="equal">
      <formula>"VYHOVUJE"</formula>
    </cfRule>
  </conditionalFormatting>
  <conditionalFormatting sqref="I49:I50">
    <cfRule type="notContainsBlanks" priority="64" dxfId="2">
      <formula>LEN(TRIM(I49))&gt;0</formula>
    </cfRule>
    <cfRule type="containsBlanks" priority="65" dxfId="1">
      <formula>LEN(TRIM(I49))=0</formula>
    </cfRule>
  </conditionalFormatting>
  <conditionalFormatting sqref="I49:I50">
    <cfRule type="notContainsBlanks" priority="63" dxfId="0">
      <formula>LEN(TRIM(I49))&gt;0</formula>
    </cfRule>
  </conditionalFormatting>
  <conditionalFormatting sqref="K49:K50">
    <cfRule type="cellIs" priority="61" dxfId="4" operator="equal">
      <formula>"NEVYHOVUJE"</formula>
    </cfRule>
    <cfRule type="cellIs" priority="62" dxfId="3" operator="equal">
      <formula>"VYHOVUJE"</formula>
    </cfRule>
  </conditionalFormatting>
  <conditionalFormatting sqref="I51:I52">
    <cfRule type="notContainsBlanks" priority="59" dxfId="2">
      <formula>LEN(TRIM(I51))&gt;0</formula>
    </cfRule>
    <cfRule type="containsBlanks" priority="60" dxfId="1">
      <formula>LEN(TRIM(I51))=0</formula>
    </cfRule>
  </conditionalFormatting>
  <conditionalFormatting sqref="I51:I52">
    <cfRule type="notContainsBlanks" priority="58" dxfId="0">
      <formula>LEN(TRIM(I51))&gt;0</formula>
    </cfRule>
  </conditionalFormatting>
  <conditionalFormatting sqref="K51:K52">
    <cfRule type="cellIs" priority="56" dxfId="4" operator="equal">
      <formula>"NEVYHOVUJE"</formula>
    </cfRule>
    <cfRule type="cellIs" priority="57" dxfId="3" operator="equal">
      <formula>"VYHOVUJE"</formula>
    </cfRule>
  </conditionalFormatting>
  <conditionalFormatting sqref="I53">
    <cfRule type="notContainsBlanks" priority="54" dxfId="2">
      <formula>LEN(TRIM(I53))&gt;0</formula>
    </cfRule>
    <cfRule type="containsBlanks" priority="55" dxfId="1">
      <formula>LEN(TRIM(I53))=0</formula>
    </cfRule>
  </conditionalFormatting>
  <conditionalFormatting sqref="I53">
    <cfRule type="notContainsBlanks" priority="53" dxfId="0">
      <formula>LEN(TRIM(I53))&gt;0</formula>
    </cfRule>
  </conditionalFormatting>
  <conditionalFormatting sqref="K53">
    <cfRule type="cellIs" priority="51" dxfId="4" operator="equal">
      <formula>"NEVYHOVUJE"</formula>
    </cfRule>
    <cfRule type="cellIs" priority="52" dxfId="3" operator="equal">
      <formula>"VYHOVUJE"</formula>
    </cfRule>
  </conditionalFormatting>
  <conditionalFormatting sqref="I55">
    <cfRule type="notContainsBlanks" priority="49" dxfId="2">
      <formula>LEN(TRIM(I55))&gt;0</formula>
    </cfRule>
    <cfRule type="containsBlanks" priority="50" dxfId="1">
      <formula>LEN(TRIM(I55))=0</formula>
    </cfRule>
  </conditionalFormatting>
  <conditionalFormatting sqref="I55">
    <cfRule type="notContainsBlanks" priority="48" dxfId="0">
      <formula>LEN(TRIM(I55))&gt;0</formula>
    </cfRule>
  </conditionalFormatting>
  <conditionalFormatting sqref="K55">
    <cfRule type="cellIs" priority="46" dxfId="4" operator="equal">
      <formula>"NEVYHOVUJE"</formula>
    </cfRule>
    <cfRule type="cellIs" priority="47" dxfId="3" operator="equal">
      <formula>"VYHOVUJE"</formula>
    </cfRule>
  </conditionalFormatting>
  <conditionalFormatting sqref="I56:I57 I63">
    <cfRule type="notContainsBlanks" priority="44" dxfId="2">
      <formula>LEN(TRIM(I56))&gt;0</formula>
    </cfRule>
    <cfRule type="containsBlanks" priority="45" dxfId="1">
      <formula>LEN(TRIM(I56))=0</formula>
    </cfRule>
  </conditionalFormatting>
  <conditionalFormatting sqref="I56:I57 I63">
    <cfRule type="notContainsBlanks" priority="43" dxfId="0">
      <formula>LEN(TRIM(I56))&gt;0</formula>
    </cfRule>
  </conditionalFormatting>
  <conditionalFormatting sqref="K56:K57 K63">
    <cfRule type="cellIs" priority="41" dxfId="4" operator="equal">
      <formula>"NEVYHOVUJE"</formula>
    </cfRule>
    <cfRule type="cellIs" priority="42" dxfId="3" operator="equal">
      <formula>"VYHOVUJE"</formula>
    </cfRule>
  </conditionalFormatting>
  <conditionalFormatting sqref="I58:I59">
    <cfRule type="notContainsBlanks" priority="39" dxfId="2">
      <formula>LEN(TRIM(I58))&gt;0</formula>
    </cfRule>
    <cfRule type="containsBlanks" priority="40" dxfId="1">
      <formula>LEN(TRIM(I58))=0</formula>
    </cfRule>
  </conditionalFormatting>
  <conditionalFormatting sqref="I58:I59">
    <cfRule type="notContainsBlanks" priority="38" dxfId="0">
      <formula>LEN(TRIM(I58))&gt;0</formula>
    </cfRule>
  </conditionalFormatting>
  <conditionalFormatting sqref="K58:K59">
    <cfRule type="cellIs" priority="36" dxfId="4" operator="equal">
      <formula>"NEVYHOVUJE"</formula>
    </cfRule>
    <cfRule type="cellIs" priority="37" dxfId="3" operator="equal">
      <formula>"VYHOVUJE"</formula>
    </cfRule>
  </conditionalFormatting>
  <conditionalFormatting sqref="I60:I61">
    <cfRule type="notContainsBlanks" priority="34" dxfId="2">
      <formula>LEN(TRIM(I60))&gt;0</formula>
    </cfRule>
    <cfRule type="containsBlanks" priority="35" dxfId="1">
      <formula>LEN(TRIM(I60))=0</formula>
    </cfRule>
  </conditionalFormatting>
  <conditionalFormatting sqref="I60:I61">
    <cfRule type="notContainsBlanks" priority="33" dxfId="0">
      <formula>LEN(TRIM(I60))&gt;0</formula>
    </cfRule>
  </conditionalFormatting>
  <conditionalFormatting sqref="K60:K61">
    <cfRule type="cellIs" priority="31" dxfId="4" operator="equal">
      <formula>"NEVYHOVUJE"</formula>
    </cfRule>
    <cfRule type="cellIs" priority="32" dxfId="3" operator="equal">
      <formula>"VYHOVUJE"</formula>
    </cfRule>
  </conditionalFormatting>
  <conditionalFormatting sqref="I62">
    <cfRule type="notContainsBlanks" priority="29" dxfId="2">
      <formula>LEN(TRIM(I62))&gt;0</formula>
    </cfRule>
    <cfRule type="containsBlanks" priority="30" dxfId="1">
      <formula>LEN(TRIM(I62))=0</formula>
    </cfRule>
  </conditionalFormatting>
  <conditionalFormatting sqref="I62">
    <cfRule type="notContainsBlanks" priority="28" dxfId="0">
      <formula>LEN(TRIM(I62))&gt;0</formula>
    </cfRule>
  </conditionalFormatting>
  <conditionalFormatting sqref="K62">
    <cfRule type="cellIs" priority="26" dxfId="4" operator="equal">
      <formula>"NEVYHOVUJE"</formula>
    </cfRule>
    <cfRule type="cellIs" priority="27" dxfId="3" operator="equal">
      <formula>"VYHOVUJE"</formula>
    </cfRule>
  </conditionalFormatting>
  <conditionalFormatting sqref="K70:K71">
    <cfRule type="cellIs" priority="1" dxfId="4" operator="equal">
      <formula>"NEVYHOVUJE"</formula>
    </cfRule>
    <cfRule type="cellIs" priority="2" dxfId="3" operator="equal">
      <formula>"VYHOVUJE"</formula>
    </cfRule>
  </conditionalFormatting>
  <conditionalFormatting sqref="I69">
    <cfRule type="notContainsBlanks" priority="24" dxfId="2">
      <formula>LEN(TRIM(I69))&gt;0</formula>
    </cfRule>
    <cfRule type="containsBlanks" priority="25" dxfId="1">
      <formula>LEN(TRIM(I69))=0</formula>
    </cfRule>
  </conditionalFormatting>
  <conditionalFormatting sqref="I69">
    <cfRule type="notContainsBlanks" priority="23" dxfId="0">
      <formula>LEN(TRIM(I69))&gt;0</formula>
    </cfRule>
  </conditionalFormatting>
  <conditionalFormatting sqref="K69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I64:I65">
    <cfRule type="notContainsBlanks" priority="19" dxfId="2">
      <formula>LEN(TRIM(I64))&gt;0</formula>
    </cfRule>
    <cfRule type="containsBlanks" priority="20" dxfId="1">
      <formula>LEN(TRIM(I64))=0</formula>
    </cfRule>
  </conditionalFormatting>
  <conditionalFormatting sqref="I64:I65">
    <cfRule type="notContainsBlanks" priority="18" dxfId="0">
      <formula>LEN(TRIM(I64))&gt;0</formula>
    </cfRule>
  </conditionalFormatting>
  <conditionalFormatting sqref="K64:K65">
    <cfRule type="cellIs" priority="16" dxfId="4" operator="equal">
      <formula>"NEVYHOVUJE"</formula>
    </cfRule>
    <cfRule type="cellIs" priority="17" dxfId="3" operator="equal">
      <formula>"VYHOVUJE"</formula>
    </cfRule>
  </conditionalFormatting>
  <conditionalFormatting sqref="I66:I67">
    <cfRule type="notContainsBlanks" priority="14" dxfId="2">
      <formula>LEN(TRIM(I66))&gt;0</formula>
    </cfRule>
    <cfRule type="containsBlanks" priority="15" dxfId="1">
      <formula>LEN(TRIM(I66))=0</formula>
    </cfRule>
  </conditionalFormatting>
  <conditionalFormatting sqref="I66:I67">
    <cfRule type="notContainsBlanks" priority="13" dxfId="0">
      <formula>LEN(TRIM(I66))&gt;0</formula>
    </cfRule>
  </conditionalFormatting>
  <conditionalFormatting sqref="K66:K67">
    <cfRule type="cellIs" priority="11" dxfId="4" operator="equal">
      <formula>"NEVYHOVUJE"</formula>
    </cfRule>
    <cfRule type="cellIs" priority="12" dxfId="3" operator="equal">
      <formula>"VYHOVUJE"</formula>
    </cfRule>
  </conditionalFormatting>
  <conditionalFormatting sqref="I68">
    <cfRule type="notContainsBlanks" priority="9" dxfId="2">
      <formula>LEN(TRIM(I68))&gt;0</formula>
    </cfRule>
    <cfRule type="containsBlanks" priority="10" dxfId="1">
      <formula>LEN(TRIM(I68))=0</formula>
    </cfRule>
  </conditionalFormatting>
  <conditionalFormatting sqref="I68">
    <cfRule type="notContainsBlanks" priority="8" dxfId="0">
      <formula>LEN(TRIM(I68))&gt;0</formula>
    </cfRule>
  </conditionalFormatting>
  <conditionalFormatting sqref="K68">
    <cfRule type="cellIs" priority="6" dxfId="4" operator="equal">
      <formula>"NEVYHOVUJE"</formula>
    </cfRule>
    <cfRule type="cellIs" priority="7" dxfId="3" operator="equal">
      <formula>"VYHOVUJE"</formula>
    </cfRule>
  </conditionalFormatting>
  <conditionalFormatting sqref="I70:I71">
    <cfRule type="notContainsBlanks" priority="4" dxfId="2">
      <formula>LEN(TRIM(I70))&gt;0</formula>
    </cfRule>
    <cfRule type="containsBlanks" priority="5" dxfId="1">
      <formula>LEN(TRIM(I70))=0</formula>
    </cfRule>
  </conditionalFormatting>
  <conditionalFormatting sqref="I70:I71">
    <cfRule type="notContainsBlanks" priority="3" dxfId="0">
      <formula>LEN(TRIM(I70))&gt;0</formula>
    </cfRule>
  </conditionalFormatting>
  <dataValidations count="1" disablePrompts="1">
    <dataValidation type="list" showInputMessage="1" showErrorMessage="1" sqref="E7:E71">
      <formula1>"ks,bal,sada,"</formula1>
      <formula2>0</formula2>
    </dataValidation>
  </dataValidations>
  <hyperlinks>
    <hyperlink ref="M7" r:id="rId1" display="polivkov@skm.zcu.cz"/>
  </hyperlinks>
  <printOptions/>
  <pageMargins left="0.236805555555556" right="0.121527777777778" top="0.125694444444444" bottom="0.100694444444444" header="0.511805555555555" footer="0.511805555555555"/>
  <pageSetup fitToHeight="0" fitToWidth="1" horizontalDpi="300" verticalDpi="3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2020-05-11T10:25:47Z</cp:lastPrinted>
  <dcterms:created xsi:type="dcterms:W3CDTF">2014-03-05T12:43:32Z</dcterms:created>
  <dcterms:modified xsi:type="dcterms:W3CDTF">2020-05-20T05:33:57Z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Západočeská Univerzita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