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potřeby'!$B$1:$S$169</definedName>
  </definedNames>
  <calcPr calcId="145621"/>
</workbook>
</file>

<file path=xl/sharedStrings.xml><?xml version="1.0" encoding="utf-8"?>
<sst xmlns="http://schemas.openxmlformats.org/spreadsheetml/2006/main" count="549" uniqueCount="329">
  <si>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</si>
  <si>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</si>
  <si>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</si>
  <si>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</si>
  <si>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</si>
  <si>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</si>
  <si>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</si>
  <si>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</si>
  <si>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</si>
  <si>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</si>
  <si>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</si>
  <si>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</si>
  <si>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</si>
  <si>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</si>
  <si>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</si>
  <si>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</si>
  <si>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</si>
  <si>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Odkladač dokumentů stohovatelný - kouřový</t>
  </si>
  <si>
    <t>ks</t>
  </si>
  <si>
    <t>odkladač dokumentů, pro dokumenty do formátu A4+ , transparentní materiál, stohování kolmo i dvěma způsoby předsazeně, rozměry 255 x 70 x 360 mm (š x v x h).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</si>
  <si>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</si>
  <si>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</si>
  <si>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</si>
  <si>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</si>
  <si>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žlutý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</si>
  <si>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</si>
  <si>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</si>
  <si>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</si>
  <si>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</si>
  <si>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</si>
  <si>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</si>
  <si>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</si>
  <si>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</si>
  <si>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</si>
  <si>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Samolepicí blok  76 x 76 mm - žlutý - 100 list</t>
  </si>
  <si>
    <t>nezanechává stopy lepidla, 100 listů v bločku.</t>
  </si>
  <si>
    <t xml:space="preserve">Papír xerox A4 kvalita"C"  </t>
  </si>
  <si>
    <t>bal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</si>
  <si>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</si>
  <si>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</si>
  <si>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</si>
  <si>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tyčinka  min. 20g</t>
  </si>
  <si>
    <t>Vhodné na 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</si>
  <si>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</si>
  <si>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</si>
  <si>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Tuhy do mikrotužky 0,5 HB,B</t>
  </si>
  <si>
    <t>min. 12 tuh v balení.</t>
  </si>
  <si>
    <t>Tuhy do kovové tužky (versatilky)</t>
  </si>
  <si>
    <t>min. 6 ks v balení.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</si>
  <si>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</si>
  <si>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</si>
  <si>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</si>
  <si>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Magnety 24 mm - mix barev</t>
  </si>
  <si>
    <t>doplněk ke všem magnetickým tabulím, barevný mix, průměr 24 mm,  10 ks v balení</t>
  </si>
  <si>
    <t xml:space="preserve">Čisticí houba magnetická na bílé tabule </t>
  </si>
  <si>
    <t>s filcem, vyměnitelné vložky.</t>
  </si>
  <si>
    <t xml:space="preserve">Dovolenka A6 </t>
  </si>
  <si>
    <t>1balení/50listů.</t>
  </si>
  <si>
    <t>Děrovačka - min.20 listů</t>
  </si>
  <si>
    <t>s bočním raménkem pro nastavení formátu, s ukazatelem středu,rozteč děr 8cm, kapac. děrování min.20 listů současně.</t>
  </si>
  <si>
    <t>Technická 8,UC 355,Plzeň</t>
  </si>
  <si>
    <t>čisticí gel na klávesnici</t>
  </si>
  <si>
    <t>čísticí gelová hmota pro čištění klávesnice v kelímku s minimální jednotkovou vahou 140g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</si>
  <si>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</si>
  <si>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</si>
  <si>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</si>
  <si>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</si>
  <si>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Sešit A4 čistý </t>
  </si>
  <si>
    <t xml:space="preserve">min.40 listů. </t>
  </si>
  <si>
    <t xml:space="preserve">Sešit A5 čistý </t>
  </si>
  <si>
    <t>min.40 listů.</t>
  </si>
  <si>
    <t>náhradní pryže do mikrotužky</t>
  </si>
  <si>
    <t>náhradní pryže do mikrotužky vhodné pro mikrotužku Pilot model 3017</t>
  </si>
  <si>
    <t>Popisovač tabulový 2,5 mm - sada 4ks</t>
  </si>
  <si>
    <t>stíratelný, světlostálý, kulatý, vláknový hrot, šíře stopy 2,5 mm, ventilační uzávěr. Na bílé tabule, sklo, PVC, porcelán. Sada 4 ks.</t>
  </si>
  <si>
    <t>Popisovač - 0,3 mm - sada 4ks</t>
  </si>
  <si>
    <t>jemný plastický hrot, šíře stopy 0,3 mm, sada barvy černá, zelená červená, modrá.</t>
  </si>
  <si>
    <t>Kalíšek na tužky</t>
  </si>
  <si>
    <t>drátěná krabička na tužky a propisky, průměr cca 75 mm, výška min 90mm.</t>
  </si>
  <si>
    <t>Miska na spony</t>
  </si>
  <si>
    <t xml:space="preserve">drátěná miska na sponky, průměr cca 9cm.   </t>
  </si>
  <si>
    <t>Samolepící záložky 12 x 45 mm  - 8 x neon</t>
  </si>
  <si>
    <t>popisovatelné proužky, plastové, možnost opakované aplikace, neslepují se a nekroutí, 8 neon.barev x 25ks.</t>
  </si>
  <si>
    <t>ANO</t>
  </si>
  <si>
    <t>Pokročilé senzory a metody zpracování senzorových dat (TE02000202)</t>
  </si>
  <si>
    <t>Technická 8, UN508,Plzeň</t>
  </si>
  <si>
    <t xml:space="preserve">KKY - Flídr, tel: 37763 2559 </t>
  </si>
  <si>
    <t>Euroobal A4 - hladký</t>
  </si>
  <si>
    <t>čiré, min. 45 mic., balení 100 ks.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</si>
  <si>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</si>
  <si>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</si>
  <si>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</si>
  <si>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</si>
  <si>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</si>
  <si>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</si>
  <si>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</si>
  <si>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</si>
  <si>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</si>
  <si>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Plzeň, Tylova 19, TS 305</t>
  </si>
  <si>
    <t>FZS - Krýslová, 
37763 3715</t>
  </si>
  <si>
    <t>Pořadač 4-kroužkový A5 - různé barvy</t>
  </si>
  <si>
    <t>plast, formát A5, šíře hřbetu 2,5-3,5 cm, rozteč kroužků 45-65-45mm, mix barev, alespoň 3 různé barvy</t>
  </si>
  <si>
    <t>Rozlišovač - rozdružovač A5</t>
  </si>
  <si>
    <t>karton, formát A5, abecední A-Z</t>
  </si>
  <si>
    <t>karton, formát A5, min. 5, max. 12 karet</t>
  </si>
  <si>
    <t>Kuličkové pero gelové - tmavě modré</t>
  </si>
  <si>
    <t>stopa 0,5 mm, rychleschnoucí náplň, stiskací mechanismus, kovový klip, pogumovaný úchop</t>
  </si>
  <si>
    <t>Kuličkové pero gelové - červené</t>
  </si>
  <si>
    <t xml:space="preserve">stopa 0,5 mm, rychleschnoucí náplň, stiskací mechanismus, kovový klip, pogumovaný úchop </t>
  </si>
  <si>
    <t>Kuličkové pero gelové - zelené</t>
  </si>
  <si>
    <t>Kuličkové pero gelové - černé</t>
  </si>
  <si>
    <t>Náhradní náplň do gelového kuličkového pera - tmavě modrá</t>
  </si>
  <si>
    <t>stopa 0,5 mm, rychleschnoucí náplň, kompatibilní s dodaným perem viz výše</t>
  </si>
  <si>
    <t>Náhradní náplň do gelového kuličkového pera - červená</t>
  </si>
  <si>
    <t>Náhradní náplň do gelového kuličkového pera - zelená</t>
  </si>
  <si>
    <t>Náhradní náplň do gelového kuličkového pera - černá</t>
  </si>
  <si>
    <t>TH01030980</t>
  </si>
  <si>
    <t>NTIS - Železný, tel:37763 2548</t>
  </si>
  <si>
    <t>NTIS, Technická 8, UN556,Plzeň</t>
  </si>
  <si>
    <t>Ořezávátko dvojité se zásobníkem</t>
  </si>
  <si>
    <t>pro silnou i tenkou tužku, plastové se zásobníkem na odpad.</t>
  </si>
  <si>
    <t xml:space="preserve">Mikro tužka 0,5 </t>
  </si>
  <si>
    <t>0,5 mm, plast tělo, guma, výsuvný hrot, pogumovaný úchop.</t>
  </si>
  <si>
    <t xml:space="preserve">Náplň do gelového pera - modrá </t>
  </si>
  <si>
    <t xml:space="preserve">náhradní modrá náplň do gelového pera 0.7mm Pentel Energel LR7 </t>
  </si>
  <si>
    <t>Flipchart</t>
  </si>
  <si>
    <t>magnetický flipchart; rozměr popisné tabule minimálně 70 x 106 cm; lakovaný kovový povrch popisovatelný a stíratelný za sucha; posuvné držáky bloků; plastový držák popisovačů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</si>
  <si>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</si>
  <si>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</si>
  <si>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blok na flipchart - bílý</t>
  </si>
  <si>
    <t>bílý papír s děrováním pro zavěšení do všech typů flipchartů. V bloku min. 25 listů.</t>
  </si>
  <si>
    <t>Držák na popisovače na bílé tabule</t>
  </si>
  <si>
    <t>magnetický držák na popisovače na bílé tabule minimálně pro 4ks popisovačů</t>
  </si>
  <si>
    <t>Samolepicí štítky na pořadač</t>
  </si>
  <si>
    <t>Samolepicí štítky na pořadač 50 mm, balení po 10 ks</t>
  </si>
  <si>
    <t>lesklý křídový/foto papír A4 pro laserové tiskárny</t>
  </si>
  <si>
    <t>lesklý křídový/foto papír pro laserové tiskárny; oboustranně potahovaný; formát A4; gramáž 130-135g/m2</t>
  </si>
  <si>
    <t>Lepicí páska s odvíječem lepenky 19mm</t>
  </si>
  <si>
    <t>čirá páska, šíře 19 mm, návin min 30 m, odvíječ s kovovým nožem.</t>
  </si>
  <si>
    <t>Lepicí páska 48mm x 66m transparentní</t>
  </si>
  <si>
    <t>Tichá transparentní lepící páska která má nehlučné odvíjení.</t>
  </si>
  <si>
    <t>Desky odkládací A4, 3 klopy, prešpán - modrá</t>
  </si>
  <si>
    <t xml:space="preserve"> pro vkládání dokumentů do velikosti A4, prešpán.</t>
  </si>
  <si>
    <t>Kovový trojbox na dokumenty A4</t>
  </si>
  <si>
    <t>drátěný 3dílný odkladač na dokumenty o velikosti A4, černý.</t>
  </si>
  <si>
    <t>Drátěný organizér</t>
  </si>
  <si>
    <t>multifunkční drátěný stolní organizer na tužky, sponky a poznámkové lístky - černý</t>
  </si>
  <si>
    <t>Tužka HB 2 s pryží</t>
  </si>
  <si>
    <t>klasická tužka s pryží, tvrdost HB.</t>
  </si>
  <si>
    <t xml:space="preserve">Pryž </t>
  </si>
  <si>
    <t>pryž měkká, bílá na na grafitové tužky</t>
  </si>
  <si>
    <t>Pořadač pákový A4 - 5 cm, prešpán - červený</t>
  </si>
  <si>
    <t>karton z vnější strany potažený prešpánem, z vnitřní strany hladký papír, uzavírací kroužky proti náhodnému otevření, kovová ochranná lišta pro delší životnost, hřbetní kroužek.</t>
  </si>
  <si>
    <t xml:space="preserve">GA15-12068S - Adaptivní přístupy k odhadu stavu nelineárních stochastických systémů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</si>
  <si>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</si>
  <si>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</si>
  <si>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Plzeň,Tylova 59, TS 305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</si>
  <si>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</si>
  <si>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</si>
  <si>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0,3 mm - modrá náplň</t>
  </si>
  <si>
    <t>stiskací mechanismus, vyměnitelná gelová náplň, plastové tělo, jehlový hrot 0,3 mm pro tenké psaní.</t>
  </si>
  <si>
    <t>Trojúhelník 45</t>
  </si>
  <si>
    <t>s kolmicí, transparentní.</t>
  </si>
  <si>
    <t>Desky odkládací A4, 3 klopy, prešpán - červená</t>
  </si>
  <si>
    <t>Zvýrazňovač 1-4 mm, sada 4ks</t>
  </si>
  <si>
    <t>klínový hrot, šíře stopy 1-4 mm, ventilační uzávěr , vhodný i na faxový papír. 4 ks v balení.</t>
  </si>
  <si>
    <t>GA 16-19999J - Kooperativní přístupy k návrhu nelineárních filtrů</t>
  </si>
  <si>
    <t>blok spirálový</t>
  </si>
  <si>
    <t>formát A4, 70 listů, boční spirálová vazba, bílý bezdřevý papír, perforace pro snadné odtržení, děrování pro zakládání do pořadačů, druh: linka</t>
  </si>
  <si>
    <t>automatická tužka (0.5 mm)</t>
  </si>
  <si>
    <t>vybavena pryží, plastové tělo, kovový hrot i klip, gumový úchyt, barva: černá, síla: 0,5 mm</t>
  </si>
  <si>
    <t>automatická tužka (0.7 mm)</t>
  </si>
  <si>
    <t>vybavena pryží, plastové tělo, kovový hrot i klip, gumový úchyt, barva: černá, síla: 0,7 mm</t>
  </si>
  <si>
    <t>tuhy hi-polymer do automatické tužky (0.5 mm)</t>
  </si>
  <si>
    <t>tvrdost HB, vyrobené z hi-polymerového materiálu, odolné proti lámání, pružné, 12 tuh v pouzdře, síla: 0,5 mm</t>
  </si>
  <si>
    <t>tuhy hi-polymer do automatické tužky (0.7 mm)</t>
  </si>
  <si>
    <t>tvrdost HB, vyrobené z hi-polymerového materiálu, odolné proti lámání, pružné, 12 tuh v pouzdře, síla: 0,7 mm</t>
  </si>
  <si>
    <t>kuličkové pero (modré)</t>
  </si>
  <si>
    <t>vyměnitelná náplň typ F-Parker, modrý inkoust, plastové kuličkové pero, stiskací mechanismus, síla hrotu 0,7 mm, stříbrné doplňky, vhodné pro reklamní potisk, barva: modrá</t>
  </si>
  <si>
    <t>kuličkové pero (červené)</t>
  </si>
  <si>
    <t>vyměnitelná náplň typ F-Parker, červený inkoust, plastové kuličkové pero, stiskací mechanismus, síla hrotu 0,7 mm, stříbrné doplňky, vhodné pro reklamní potisk,  barva: červená</t>
  </si>
  <si>
    <t>stojan na časopisy</t>
  </si>
  <si>
    <t>pro formát A4, rozměry 330 x 230 x 75 mm, vyroben z hladké ruční lepenky 1000 g, ekologicky šetrný výrobek, barva: bílá</t>
  </si>
  <si>
    <t>spojovače</t>
  </si>
  <si>
    <t>vyrobeny z vysoce kvalitního pozinkovaného drátu, typ: 24/6, délka nožičky: 6 mm, ks v bal.: 1000</t>
  </si>
  <si>
    <t>roller</t>
  </si>
  <si>
    <t>vyměnitelná náplň,barva těla odpovídá barvě inkoustu, barva: modrá, stiskací provedení bez víčka, jedinečný inkoust, stopa, po zahřátí třením pomocí speciálního plastu na konci pera na 60 °C zneviditelní, po smazání lze okamžitě přepisovat</t>
  </si>
  <si>
    <t>vyměnitelná náplň,barva těla odpovídá barvě inkoustu, barva: červená, stiskací provedení bez víčka, jedinečný inkoust, stopa, po zahřátí třením pomocí speciálního plastu na konci pera na 60 °C zneviditelní, po smazání lze okamžitě přepisovat</t>
  </si>
  <si>
    <t>Pryž</t>
  </si>
  <si>
    <t>hi-polymerová</t>
  </si>
  <si>
    <t>Euroobaly A4</t>
  </si>
  <si>
    <t xml:space="preserve">číre, balené v krabici, 100 ks v balení  </t>
  </si>
  <si>
    <t xml:space="preserve">   Pořadač pákový </t>
  </si>
  <si>
    <t xml:space="preserve">   Rychlovazače PP</t>
  </si>
  <si>
    <t>formát A4, transparentní přední strana, průhledný polypropylen, formát A4 10 ks v balení</t>
  </si>
  <si>
    <t>Spony dopisní</t>
  </si>
  <si>
    <t>pozinkované, lesklé, délka (mm): 28, ks v bal.: 100</t>
  </si>
  <si>
    <t>Klip kovový</t>
  </si>
  <si>
    <t>kovové, mnohonásobně použitelné, 12 ks v balení, velikost (mm): 25</t>
  </si>
  <si>
    <t xml:space="preserve">Klip kovový </t>
  </si>
  <si>
    <t>kovové, mnohonásobně použitelné, 12 ks v balení, velikost (mm): 41</t>
  </si>
  <si>
    <t>kovové, mnohonásobně použitelné, 12 ks v balení, velikost (mm): 51</t>
  </si>
  <si>
    <t>Lepicí páska 25mm x 66m transpar.</t>
  </si>
  <si>
    <t>barva: transparentní, rozměr: 25 mm x 66 m</t>
  </si>
  <si>
    <t>TB02CUZK003</t>
  </si>
  <si>
    <t>Ing. Martin Pitoňák 37763 9112</t>
  </si>
  <si>
    <t>Technická 8, UN 628,Plzeň</t>
  </si>
  <si>
    <t>Informační vitrina s textilním povrchem</t>
  </si>
  <si>
    <t>Jaroslav Toninger, 606 665 162</t>
  </si>
  <si>
    <t>Technická 8, Plzeň, UC133</t>
  </si>
  <si>
    <r>
      <rPr>
        <sz val="11"/>
        <color theme="1"/>
        <rFont val="Calibri"/>
        <family val="2"/>
        <scheme val="minor"/>
      </rPr>
      <t xml:space="preserve">formát A4, páková mechanika - umožňuje zakládat dokumenty na obě strany, šířka 75 mm,  uzavírací kroužek proti náhodnému otevření, karton z vnější strany potažený plastem, z vnitřní strany hladký papír   </t>
    </r>
    <r>
      <rPr>
        <sz val="11"/>
        <color rgb="FF494949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</si>
  <si>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formát A4, páková mechanika - umožňuje zakládat dokumenty na obě strany, šířka 50 mm,  uzavírací kroužek proti náhodnému otevření, karton z vnější strany potažený plastem, z vnitřní strany hladký papír  </t>
    </r>
    <r>
      <rPr>
        <sz val="11"/>
        <color rgb="FF494949"/>
        <rFont val="Calibri"/>
        <family val="2"/>
        <scheme val="minor"/>
      </rPr>
      <t xml:space="preserve"> </t>
    </r>
  </si>
  <si>
    <t>Desky odkládací A4, 3 klopy, ekokarton - žlutá</t>
  </si>
  <si>
    <t>pro vkládání dokumentů do velikosti A4, ekokarton min.250g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</si>
  <si>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</si>
  <si>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</si>
  <si>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</si>
  <si>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</si>
  <si>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>Lepicí páska oboustranná 25mmx10m</t>
  </si>
  <si>
    <t>polypropylenová oboustranná lepicí páska, univerzální použití, možnost použít pro podlahové krytiny a koberce.</t>
  </si>
  <si>
    <t>Lepicí tyčinka  min. 40g</t>
  </si>
  <si>
    <t>Vhodné na papír, karton, nevysychá, neobsahuje rozpouštědla.</t>
  </si>
  <si>
    <t>náplň do propisovací tužky</t>
  </si>
  <si>
    <t>vyměnitelná náplň F- 411, modrý inkoust, jehlový hrot 0,5 mm pro extra jemné psaní,</t>
  </si>
  <si>
    <t>Gelové pero 0,5 mm - modrá náplň</t>
  </si>
  <si>
    <t>stiskací mechanismus, vyměnitelná gelová náplň, plastové tělo, jehlový hrot 0,5 mm pro tenké psaní.</t>
  </si>
  <si>
    <t>náplň do gelového pera -  modrá</t>
  </si>
  <si>
    <t xml:space="preserve"> vyměnitelná gelová náplň , 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</si>
  <si>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</si>
  <si>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</si>
  <si>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</si>
  <si>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</si>
  <si>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</si>
  <si>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</si>
  <si>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</si>
  <si>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</si>
  <si>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</si>
  <si>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</si>
  <si>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lihový 0,6 mm - černý</t>
  </si>
  <si>
    <t>voděodolný, otěruvzdorný inkoust,šíře stopy 0,6mm, ventilační uzávěr, na papír, folie, sklo, plasty, polystyrén.</t>
  </si>
  <si>
    <t>Zvýrazňovač 1-4 mm - zelený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</si>
  <si>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</si>
  <si>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</si>
  <si>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</si>
  <si>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 - oranžový</t>
  </si>
  <si>
    <t>Zvýrazňovač  1 - 4,6 mm - růžový</t>
  </si>
  <si>
    <t>klínový hrot , šíře stopy 1 - 4,6 mm, ventilační uzávěry, vhodný i na faxový papír</t>
  </si>
  <si>
    <t>Zvýrazňovač  1 - 4,6 mm - žlutý</t>
  </si>
  <si>
    <t>Zvýrazňovač  1 - 4,6 mm - oranžový</t>
  </si>
  <si>
    <t>Tabule korková 90x120</t>
  </si>
  <si>
    <t xml:space="preserve">kvalitní hrubozrnný korek, dřevěný rám dřevo s opracovanými hranami, oboustranný korek - možnost  používat tabuli z obou stran, vrstvení korku 7 mm. 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</si>
  <si>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</si>
  <si>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</si>
  <si>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</si>
  <si>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</si>
  <si>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</si>
  <si>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</si>
  <si>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Motouz PP juta barevný umělý</t>
  </si>
  <si>
    <t>min 100 g, pro kancelář i domácnost.</t>
  </si>
  <si>
    <t>Nůžky celokovové - 18 cm</t>
  </si>
  <si>
    <t>celokovové provedení, čepele spojuje kovový šroub, řezné plochy speciálně upraveny pro snadný a precizní střih.</t>
  </si>
  <si>
    <t>Pravítko 20cm</t>
  </si>
  <si>
    <t>zelené</t>
  </si>
  <si>
    <t>reflexní žlutá, 500 ks v bal., vhodný pro tisk a kopírování ve všech typech techniky</t>
  </si>
  <si>
    <t>záložky ve tvaru šipky</t>
  </si>
  <si>
    <t>značkovací záložky ve tvaru šipky, červená, modrá žlutá zelená,opakovatelné použití, rozměry 11,9 mm x 43,2 mm, balení obsahuje 4 x 35 záložek</t>
  </si>
  <si>
    <t>univerzální příjmový - výdajový doklad</t>
  </si>
  <si>
    <t>formát A6, 50 listů, přímopropisovací</t>
  </si>
  <si>
    <t xml:space="preserve">etikety samolopící 63 x 39,5 </t>
  </si>
  <si>
    <t>archy ve fromátu A4, vhodný pro tisku a kopírování ve všech typech techniky, počet archů 100 ks</t>
  </si>
  <si>
    <t>rejstřík</t>
  </si>
  <si>
    <t>formát A4, počet listů 6. karton, euroděrování, barevné plastové rozišovací okraje, popisovatelný titulní list</t>
  </si>
  <si>
    <t>rozdružovače</t>
  </si>
  <si>
    <t>rozměry 10,5 x 24 cm, děrování, Eko karton, 100 ks v balení, mix 5 barev</t>
  </si>
  <si>
    <t>mapa odkládací s gumou prešpán</t>
  </si>
  <si>
    <t>formát  A4, prešpán 350 g,  tři klopy, zajišťovací gumička, 20 ks v bal, zelená (světle)</t>
  </si>
  <si>
    <t>mapa odkládací tříklopá  prešpán</t>
  </si>
  <si>
    <t>formát  A4, prešpán 350 g,  tři klopy, 20 ks v bal, oranžová</t>
  </si>
  <si>
    <t>mapa tříklopá neprůhledná</t>
  </si>
  <si>
    <t>formát A4, polypropylen, zajišťovací gumička, neprůhledná, modrá</t>
  </si>
  <si>
    <t>formát A4, polypropylen, zajišťovací gumička, neprůhledná, červená</t>
  </si>
  <si>
    <t xml:space="preserve">mapa tříklopá </t>
  </si>
  <si>
    <t>formát A4, tříklopá,  polypropylen Opaline, 450 mic, zajišťovací gumičky, transparentní potiskovatelné, čirá</t>
  </si>
  <si>
    <t>formát A4, tříklopá,  polypropylen Opaline, 450 mic, zajišťovací gumičky, transparentní potiskovatelné, zelená</t>
  </si>
  <si>
    <t>náplň do mikrotužek HB 0,5</t>
  </si>
  <si>
    <t>HB 0,5 mmm, vyrobeno z polymerového materiálu, odolné proti lámání, 12 tuh v pouzdře</t>
  </si>
  <si>
    <t>pokdložka s klipem lamino</t>
  </si>
  <si>
    <t>formát A4, kovový klip, extra pevná, červená</t>
  </si>
  <si>
    <t>euroobaly U rozšířené A4 Maxi</t>
  </si>
  <si>
    <t>formát A4 rozšířený na 220mm, typ otevírání "U", rozměr 220x330 mm, větší kapacita až 70 listů, hladký polopropylen,barva čirá, vkládání na výšku, tloušťka 100 mic, 50 ks v bal</t>
  </si>
  <si>
    <t>euroobaly na foto</t>
  </si>
  <si>
    <t>formát A4, polypropylen 80 mnic, čiré, hladké, pro archivaci a uložení  10x15 cm, kapacita 4 nebo 8 fotografií, 10 ks v balení</t>
  </si>
  <si>
    <t>čistící stlačený vzduch</t>
  </si>
  <si>
    <t>vhodný k čištění nepřístupných nebo citlivých míst počítačů, klávesnic, tiskáren, přiložená plastová tyčinka pro přesné použití a větší účinnost, obsah 400 ml</t>
  </si>
  <si>
    <t>laminovací folie antistatické A4</t>
  </si>
  <si>
    <t xml:space="preserve"> bal</t>
  </si>
  <si>
    <t>antistatické, průzračné čiré, polyesterové, 100 listů v bal.,  216x303 mm, 100 mic</t>
  </si>
  <si>
    <t>popisovač permament</t>
  </si>
  <si>
    <t>voděodolný,permanentní inkoust,šíře stopy 1-4,6mm, ventilační uzávěr, na gumu, sklo, plasty, kůži, černý</t>
  </si>
  <si>
    <t>zvýrazňovač</t>
  </si>
  <si>
    <t>popisovač stíratelný</t>
  </si>
  <si>
    <t>stíratelný, světlostálý, kulatý hrot, šíře stopy 2,5 mm, ventilační uzávěr, použití na bílé tabule, PVC, černý</t>
  </si>
  <si>
    <t>klínový hrot, šíře stopy 1 - 5 mm, vhodný i na fax.papír, ventilační uzávěr, nerozmazává se, rychleschnoucí</t>
  </si>
  <si>
    <t>trojbox</t>
  </si>
  <si>
    <t>elegantní drátěný  doplněk na stůl, černé zásuvky</t>
  </si>
  <si>
    <t>zásuvka Chemoplast transparentní</t>
  </si>
  <si>
    <t>stohovatelné zásuvky, plastové, zasunovací, rozmněry 255x70x360mm, čirá</t>
  </si>
  <si>
    <t>lepící páska</t>
  </si>
  <si>
    <t>transparentní lepící páska, vysoká pevnost, 33x19 mm</t>
  </si>
  <si>
    <t>Sedláčkokva 38,Plzeň</t>
  </si>
  <si>
    <t>barevný kopírovací papír, 80 g/A4</t>
  </si>
  <si>
    <t>Priloha_1_KS_technicka_specifikace_KP-012-2016</t>
  </si>
  <si>
    <t>samostatná faktura</t>
  </si>
  <si>
    <t>KIV - pí Hesová,
Tel: 37763 2461</t>
  </si>
  <si>
    <t xml:space="preserve">KKY - Flídr,
 tel: 37763 2559 </t>
  </si>
  <si>
    <t>FZS - Krýslová, 
tel: 37763 3715</t>
  </si>
  <si>
    <t xml:space="preserve">KKY - Flídr,
tel: 37763 2559 </t>
  </si>
  <si>
    <t>FF - M.Šusová,
tel: 37763 5005</t>
  </si>
  <si>
    <t xml:space="preserve">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</si>
  <si>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</si>
  <si>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Popis</t>
  </si>
  <si>
    <t xml:space="preserve">Fakturace </t>
  </si>
  <si>
    <t xml:space="preserve">Financováno
 z projektových finančních prostředků </t>
  </si>
  <si>
    <t xml:space="preserve">Název </t>
  </si>
  <si>
    <t>Měrná jednotka [MJ]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</si>
  <si>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</si>
  <si>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</si>
  <si>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- 012 - 2016  (KP - 012 - 2016)</t>
  </si>
  <si>
    <r>
      <t xml:space="preserve">- velikost min.940/943 x 1288/1290 mm (16xA4)
- barva textilního povrchu: modrá
- typ dveří: křídlové
- provedení: závěsné
- rám: hliníkový, hloubka 35-36 mm 
- hloubka vnitřního prostoru 18-19  mm
- vlastnosti: čelní průhledná část z pevného akrylu, uzamykatelná dvířka se 2 klíči, možno umístit jak na výšku, tak na šířku, montážní materiál součástí balení
Vzor vitriny - </t>
    </r>
    <r>
      <rPr>
        <sz val="11"/>
        <color rgb="FFFF0000"/>
        <rFont val="Calibri"/>
        <family val="2"/>
        <scheme val="minor"/>
      </rPr>
      <t xml:space="preserve"> ilustrační obrázek</t>
    </r>
    <r>
      <rPr>
        <sz val="11"/>
        <color rgb="FF00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</si>
</sst>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494949"/>
      <name val="Calibri"/>
      <family val="2"/>
      <scheme val="minor"/>
    </font>
    <font>
      <sz val="11"/>
      <color rgb="FF000000"/>
      <name val="Arial"/>
      <family val="2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7F6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49" fontId="3" fillId="4" borderId="9" xfId="0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3" fillId="4" borderId="6" xfId="0" applyNumberFormat="1" applyFont="1" applyFill="1" applyBorder="1" applyAlignment="1" applyProtection="1">
      <alignment horizontal="center" vertical="center" wrapText="1"/>
      <protection/>
    </xf>
    <xf numFmtId="49" fontId="2" fillId="4" borderId="6" xfId="0" applyNumberFormat="1" applyFont="1" applyFill="1" applyBorder="1" applyAlignment="1" applyProtection="1">
      <alignment horizontal="center" vertical="center" wrapText="1"/>
      <protection/>
    </xf>
    <xf numFmtId="49" fontId="2" fillId="4" borderId="11" xfId="0" applyNumberFormat="1" applyFont="1" applyFill="1" applyBorder="1" applyAlignment="1" applyProtection="1">
      <alignment horizontal="center" vertical="center" wrapText="1"/>
      <protection/>
    </xf>
    <xf numFmtId="49" fontId="3" fillId="4" borderId="2" xfId="0" applyNumberFormat="1" applyFont="1" applyFill="1" applyBorder="1" applyAlignment="1" applyProtection="1">
      <alignment horizontal="center" vertical="center" wrapText="1"/>
      <protection/>
    </xf>
    <xf numFmtId="49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20" applyFont="1" applyFill="1" applyBorder="1" applyAlignment="1" applyProtection="1">
      <alignment vertical="center" wrapText="1"/>
      <protection/>
    </xf>
    <xf numFmtId="0" fontId="15" fillId="0" borderId="12" xfId="20" applyFont="1" applyFill="1" applyBorder="1" applyAlignment="1" applyProtection="1">
      <alignment horizontal="left" vertical="center" wrapText="1"/>
      <protection/>
    </xf>
    <xf numFmtId="0" fontId="15" fillId="0" borderId="13" xfId="20" applyFont="1" applyFill="1" applyBorder="1" applyAlignment="1" applyProtection="1">
      <alignment horizontal="left" vertical="center" wrapText="1"/>
      <protection/>
    </xf>
    <xf numFmtId="0" fontId="15" fillId="0" borderId="14" xfId="20" applyFont="1" applyFill="1" applyBorder="1" applyAlignment="1" applyProtection="1">
      <alignment horizontal="left" vertical="center" wrapText="1"/>
      <protection/>
    </xf>
    <xf numFmtId="0" fontId="15" fillId="0" borderId="15" xfId="20" applyFont="1" applyFill="1" applyBorder="1" applyAlignment="1" applyProtection="1">
      <alignment horizontal="left" vertical="center" wrapText="1"/>
      <protection/>
    </xf>
    <xf numFmtId="0" fontId="16" fillId="0" borderId="7" xfId="20" applyFont="1" applyFill="1" applyBorder="1" applyAlignment="1" applyProtection="1">
      <alignment horizontal="center" vertical="center" wrapText="1"/>
      <protection/>
    </xf>
    <xf numFmtId="0" fontId="12" fillId="0" borderId="4" xfId="20" applyFont="1" applyFill="1" applyBorder="1" applyAlignment="1" applyProtection="1">
      <alignment vertical="center" wrapText="1"/>
      <protection/>
    </xf>
    <xf numFmtId="0" fontId="15" fillId="0" borderId="16" xfId="20" applyFont="1" applyFill="1" applyBorder="1" applyAlignment="1" applyProtection="1">
      <alignment horizontal="left" vertical="center" wrapText="1"/>
      <protection/>
    </xf>
    <xf numFmtId="0" fontId="15" fillId="0" borderId="17" xfId="20" applyFont="1" applyFill="1" applyBorder="1" applyAlignment="1" applyProtection="1">
      <alignment horizontal="left" vertical="center" wrapTex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0" fontId="12" fillId="0" borderId="6" xfId="20" applyFont="1" applyFill="1" applyBorder="1" applyAlignment="1" applyProtection="1">
      <alignment vertical="center" wrapText="1"/>
      <protection/>
    </xf>
    <xf numFmtId="0" fontId="15" fillId="0" borderId="9" xfId="20" applyFont="1" applyFill="1" applyBorder="1" applyAlignment="1" applyProtection="1">
      <alignment horizontal="left" vertical="center" wrapText="1"/>
      <protection/>
    </xf>
    <xf numFmtId="0" fontId="15" fillId="0" borderId="10" xfId="20" applyFont="1" applyFill="1" applyBorder="1" applyAlignment="1" applyProtection="1">
      <alignment horizontal="left" vertical="center" wrapText="1"/>
      <protection/>
    </xf>
    <xf numFmtId="0" fontId="12" fillId="0" borderId="12" xfId="20" applyFont="1" applyFill="1" applyBorder="1" applyAlignment="1" applyProtection="1">
      <alignment horizontal="left" vertical="center" wrapText="1"/>
      <protection/>
    </xf>
    <xf numFmtId="0" fontId="12" fillId="0" borderId="13" xfId="20" applyFont="1" applyFill="1" applyBorder="1" applyAlignment="1" applyProtection="1">
      <alignment horizontal="left" vertical="center" wrapText="1"/>
      <protection/>
    </xf>
    <xf numFmtId="0" fontId="12" fillId="0" borderId="14" xfId="20" applyFont="1" applyFill="1" applyBorder="1" applyAlignment="1" applyProtection="1">
      <alignment horizontal="left" vertical="center" wrapText="1"/>
      <protection/>
    </xf>
    <xf numFmtId="0" fontId="12" fillId="0" borderId="15" xfId="20" applyFont="1" applyFill="1" applyBorder="1" applyAlignment="1" applyProtection="1">
      <alignment horizontal="left" vertical="center" wrapText="1"/>
      <protection/>
    </xf>
    <xf numFmtId="0" fontId="12" fillId="0" borderId="16" xfId="20" applyFont="1" applyFill="1" applyBorder="1" applyAlignment="1" applyProtection="1">
      <alignment horizontal="left" vertical="center" wrapText="1"/>
      <protection/>
    </xf>
    <xf numFmtId="0" fontId="12" fillId="0" borderId="17" xfId="20" applyFont="1" applyFill="1" applyBorder="1" applyAlignment="1" applyProtection="1">
      <alignment horizontal="left" vertical="center" wrapText="1"/>
      <protection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164" fontId="6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4" fontId="6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6" xfId="0" applyNumberFormat="1" applyBorder="1" applyAlignment="1" applyProtection="1">
      <alignment horizontal="right" vertical="center" indent="1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28" xfId="0" applyFont="1" applyFill="1" applyBorder="1" applyAlignment="1" applyProtection="1">
      <alignment horizontal="left" vertical="center" wrapText="1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32" xfId="0" applyNumberFormat="1" applyFill="1" applyBorder="1" applyAlignment="1" applyProtection="1">
      <alignment horizontal="center" vertical="center" wrapText="1"/>
      <protection/>
    </xf>
    <xf numFmtId="3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20" applyFont="1" applyFill="1" applyBorder="1" applyAlignment="1" applyProtection="1">
      <alignment horizontal="center" vertical="center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44" fontId="18" fillId="0" borderId="7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vertical="center" wrapText="1"/>
      <protection/>
    </xf>
    <xf numFmtId="44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Protection="1">
      <protection/>
    </xf>
    <xf numFmtId="3" fontId="0" fillId="0" borderId="37" xfId="0" applyNumberFormat="1" applyFill="1" applyBorder="1" applyAlignment="1" applyProtection="1">
      <alignment horizontal="center" vertical="center" wrapText="1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20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 quotePrefix="1">
      <alignment horizontal="left" vertical="center" wrapText="1" indent="1"/>
      <protection/>
    </xf>
    <xf numFmtId="0" fontId="13" fillId="0" borderId="7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22" fillId="0" borderId="40" xfId="0" applyFont="1" applyFill="1" applyBorder="1" applyAlignment="1" applyProtection="1" quotePrefix="1">
      <alignment horizontal="left" vertical="center" wrapText="1" indent="1"/>
      <protection/>
    </xf>
    <xf numFmtId="0" fontId="15" fillId="0" borderId="41" xfId="20" applyFont="1" applyFill="1" applyBorder="1" applyAlignment="1" applyProtection="1">
      <alignment horizontal="left" vertical="center" wrapText="1"/>
      <protection/>
    </xf>
    <xf numFmtId="0" fontId="15" fillId="0" borderId="42" xfId="2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8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95250</xdr:colOff>
      <xdr:row>181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95250</xdr:colOff>
      <xdr:row>189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95250</xdr:colOff>
      <xdr:row>190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95250</xdr:colOff>
      <xdr:row>191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95250</xdr:colOff>
      <xdr:row>192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95250</xdr:colOff>
      <xdr:row>195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95250</xdr:colOff>
      <xdr:row>197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95250</xdr:colOff>
      <xdr:row>200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95250</xdr:colOff>
      <xdr:row>202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95250</xdr:colOff>
      <xdr:row>207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95250</xdr:colOff>
      <xdr:row>208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95250</xdr:colOff>
      <xdr:row>215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95250</xdr:colOff>
      <xdr:row>217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95250</xdr:colOff>
      <xdr:row>218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95250</xdr:colOff>
      <xdr:row>219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95250</xdr:colOff>
      <xdr:row>220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95250</xdr:colOff>
      <xdr:row>177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180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95250</xdr:colOff>
      <xdr:row>182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95250</xdr:colOff>
      <xdr:row>184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95250</xdr:colOff>
      <xdr:row>192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95250</xdr:colOff>
      <xdr:row>193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95250</xdr:colOff>
      <xdr:row>195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95250</xdr:colOff>
      <xdr:row>199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95250</xdr:colOff>
      <xdr:row>200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95250</xdr:colOff>
      <xdr:row>201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95250</xdr:colOff>
      <xdr:row>204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95250</xdr:colOff>
      <xdr:row>208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95250</xdr:colOff>
      <xdr:row>210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95250</xdr:colOff>
      <xdr:row>211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95250</xdr:colOff>
      <xdr:row>212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95250</xdr:colOff>
      <xdr:row>217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95250</xdr:colOff>
      <xdr:row>218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95250</xdr:colOff>
      <xdr:row>219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95250</xdr:colOff>
      <xdr:row>221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95250</xdr:colOff>
      <xdr:row>222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95250</xdr:colOff>
      <xdr:row>223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95250</xdr:colOff>
      <xdr:row>224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95250</xdr:colOff>
      <xdr:row>225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95250</xdr:colOff>
      <xdr:row>226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95250</xdr:colOff>
      <xdr:row>228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95250</xdr:colOff>
      <xdr:row>230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95250</xdr:colOff>
      <xdr:row>231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95250</xdr:colOff>
      <xdr:row>232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95250</xdr:colOff>
      <xdr:row>233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95250</xdr:colOff>
      <xdr:row>234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95250</xdr:colOff>
      <xdr:row>235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95250</xdr:colOff>
      <xdr:row>236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95250</xdr:colOff>
      <xdr:row>237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95250</xdr:colOff>
      <xdr:row>239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95250</xdr:colOff>
      <xdr:row>240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95250</xdr:colOff>
      <xdr:row>241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95250</xdr:colOff>
      <xdr:row>242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95250</xdr:colOff>
      <xdr:row>243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95250</xdr:colOff>
      <xdr:row>245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95250</xdr:colOff>
      <xdr:row>247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95250</xdr:colOff>
      <xdr:row>248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95250</xdr:colOff>
      <xdr:row>248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95250</xdr:colOff>
      <xdr:row>251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95250</xdr:colOff>
      <xdr:row>251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95250</xdr:colOff>
      <xdr:row>252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95250</xdr:colOff>
      <xdr:row>253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95250</xdr:colOff>
      <xdr:row>254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95250</xdr:colOff>
      <xdr:row>258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95250</xdr:colOff>
      <xdr:row>258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95250</xdr:colOff>
      <xdr:row>259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95250</xdr:colOff>
      <xdr:row>260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95250</xdr:colOff>
      <xdr:row>261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95250</xdr:colOff>
      <xdr:row>262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95250</xdr:colOff>
      <xdr:row>263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95250</xdr:colOff>
      <xdr:row>264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95250</xdr:colOff>
      <xdr:row>265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180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83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228</xdr:row>
      <xdr:rowOff>0</xdr:rowOff>
    </xdr:from>
    <xdr:to>
      <xdr:col>19</xdr:col>
      <xdr:colOff>190500</xdr:colOff>
      <xdr:row>229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21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237</xdr:row>
      <xdr:rowOff>0</xdr:rowOff>
    </xdr:from>
    <xdr:to>
      <xdr:col>19</xdr:col>
      <xdr:colOff>190500</xdr:colOff>
      <xdr:row>238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92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243</xdr:row>
      <xdr:rowOff>0</xdr:rowOff>
    </xdr:from>
    <xdr:to>
      <xdr:col>19</xdr:col>
      <xdr:colOff>190500</xdr:colOff>
      <xdr:row>244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0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245</xdr:row>
      <xdr:rowOff>0</xdr:rowOff>
    </xdr:from>
    <xdr:to>
      <xdr:col>19</xdr:col>
      <xdr:colOff>190500</xdr:colOff>
      <xdr:row>246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45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249</xdr:row>
      <xdr:rowOff>0</xdr:rowOff>
    </xdr:from>
    <xdr:to>
      <xdr:col>19</xdr:col>
      <xdr:colOff>190500</xdr:colOff>
      <xdr:row>250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249</xdr:row>
      <xdr:rowOff>0</xdr:rowOff>
    </xdr:from>
    <xdr:to>
      <xdr:col>19</xdr:col>
      <xdr:colOff>190500</xdr:colOff>
      <xdr:row>250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2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256</xdr:row>
      <xdr:rowOff>0</xdr:rowOff>
    </xdr:from>
    <xdr:to>
      <xdr:col>19</xdr:col>
      <xdr:colOff>190500</xdr:colOff>
      <xdr:row>257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5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256</xdr:row>
      <xdr:rowOff>0</xdr:rowOff>
    </xdr:from>
    <xdr:to>
      <xdr:col>19</xdr:col>
      <xdr:colOff>190500</xdr:colOff>
      <xdr:row>257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54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177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177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177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177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177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177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172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200025</xdr:colOff>
      <xdr:row>170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170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33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169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171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152400</xdr:colOff>
      <xdr:row>108</xdr:row>
      <xdr:rowOff>57150</xdr:rowOff>
    </xdr:from>
    <xdr:to>
      <xdr:col>6</xdr:col>
      <xdr:colOff>2543175</xdr:colOff>
      <xdr:row>108</xdr:row>
      <xdr:rowOff>2124075</xdr:rowOff>
    </xdr:to>
    <xdr:pic>
      <xdr:nvPicPr>
        <xdr:cNvPr id="3341" name="Obrázek 3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51835050"/>
          <a:ext cx="2390775" cy="2066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9"/>
  <sheetViews>
    <sheetView showGridLines="0" tabSelected="1" workbookViewId="0" topLeftCell="A1">
      <selection activeCell="Q166" sqref="Q7:Q166"/>
    </sheetView>
  </sheetViews>
  <sheetFormatPr defaultColWidth="9.140625" defaultRowHeight="15"/>
  <cols>
    <col min="1" max="1" width="2.851562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7" width="40.7109375" style="2" customWidth="1"/>
    <col min="8" max="8" width="14.28125" style="2" customWidth="1"/>
    <col min="9" max="9" width="20.8515625" style="2" customWidth="1"/>
    <col min="10" max="10" width="30.8515625" style="1" customWidth="1"/>
    <col min="11" max="11" width="18.57421875" style="1" customWidth="1"/>
    <col min="12" max="12" width="22.140625" style="2" customWidth="1"/>
    <col min="13" max="14" width="22.140625" style="2" hidden="1" customWidth="1"/>
    <col min="15" max="15" width="19.8515625" style="2" hidden="1" customWidth="1"/>
    <col min="16" max="16" width="22.7109375" style="1" customWidth="1"/>
    <col min="17" max="17" width="18.421875" style="1" customWidth="1"/>
    <col min="18" max="18" width="21.00390625" style="1" customWidth="1"/>
    <col min="19" max="19" width="14.57421875" style="1" customWidth="1"/>
    <col min="20" max="20" width="8.8515625" style="1" customWidth="1"/>
    <col min="21" max="21" width="14.8515625" style="1" customWidth="1"/>
    <col min="22" max="22" width="14.57421875" style="1" customWidth="1"/>
    <col min="23" max="16384" width="8.8515625" style="1" customWidth="1"/>
  </cols>
  <sheetData>
    <row r="1" spans="2:21" ht="24.6" customHeight="1">
      <c r="B1" s="70" t="s">
        <v>327</v>
      </c>
      <c r="C1" s="70"/>
      <c r="D1" s="70"/>
      <c r="E1" s="70"/>
      <c r="H1" s="1"/>
      <c r="J1" s="2"/>
      <c r="K1" s="2"/>
      <c r="M1" s="1"/>
      <c r="N1" s="29"/>
      <c r="O1" s="29"/>
      <c r="P1" s="32" t="s">
        <v>311</v>
      </c>
      <c r="Q1" s="32"/>
      <c r="R1" s="32"/>
      <c r="S1" s="32"/>
      <c r="T1" s="29"/>
      <c r="U1" s="29"/>
    </row>
    <row r="2" spans="3:22" ht="18.75" customHeight="1">
      <c r="C2" s="71"/>
      <c r="D2" s="7"/>
      <c r="E2" s="10"/>
      <c r="G2" s="1"/>
      <c r="H2" s="1"/>
      <c r="J2" s="2"/>
      <c r="K2" s="2"/>
      <c r="M2" s="1"/>
      <c r="N2" s="72"/>
      <c r="O2" s="72"/>
      <c r="Q2" s="32"/>
      <c r="R2" s="32"/>
      <c r="S2" s="32"/>
      <c r="T2" s="29"/>
      <c r="U2" s="29"/>
      <c r="V2" s="79"/>
    </row>
    <row r="3" spans="2:18" ht="19.95" customHeight="1">
      <c r="B3" s="73" t="s">
        <v>325</v>
      </c>
      <c r="C3" s="74"/>
      <c r="D3" s="75" t="s">
        <v>2</v>
      </c>
      <c r="E3" s="76"/>
      <c r="F3" s="77" t="s">
        <v>326</v>
      </c>
      <c r="G3" s="78"/>
      <c r="H3" s="78"/>
      <c r="I3" s="78"/>
      <c r="J3" s="78"/>
      <c r="K3" s="78"/>
      <c r="L3" s="78"/>
      <c r="M3" s="78"/>
      <c r="N3" s="78"/>
      <c r="O3" s="78"/>
      <c r="Q3" s="72"/>
      <c r="R3" s="72"/>
    </row>
    <row r="4" spans="3:18" ht="19.95" customHeight="1" thickBot="1">
      <c r="C4" s="71"/>
      <c r="D4" s="7"/>
      <c r="E4" s="10"/>
      <c r="F4" s="80"/>
      <c r="G4" s="80"/>
      <c r="H4" s="72"/>
      <c r="I4" s="72"/>
      <c r="J4" s="72"/>
      <c r="K4" s="72"/>
      <c r="L4" s="72"/>
      <c r="P4" s="2"/>
      <c r="Q4" s="72"/>
      <c r="R4" s="72"/>
    </row>
    <row r="5" spans="2:17" ht="23.25" customHeight="1" thickBot="1">
      <c r="B5" s="8"/>
      <c r="C5" s="9"/>
      <c r="M5" s="11"/>
      <c r="N5" s="11"/>
      <c r="O5" s="6"/>
      <c r="Q5" s="5" t="s">
        <v>2</v>
      </c>
    </row>
    <row r="6" spans="2:19" ht="94.5" customHeight="1" thickBot="1" thickTop="1">
      <c r="B6" s="33" t="s">
        <v>1</v>
      </c>
      <c r="C6" s="34" t="s">
        <v>323</v>
      </c>
      <c r="D6" s="34" t="s">
        <v>0</v>
      </c>
      <c r="E6" s="34" t="s">
        <v>324</v>
      </c>
      <c r="F6" s="35" t="s">
        <v>320</v>
      </c>
      <c r="G6" s="36"/>
      <c r="H6" s="37" t="s">
        <v>321</v>
      </c>
      <c r="I6" s="37" t="s">
        <v>322</v>
      </c>
      <c r="J6" s="37" t="s">
        <v>319</v>
      </c>
      <c r="K6" s="38" t="s">
        <v>8</v>
      </c>
      <c r="L6" s="37" t="s">
        <v>9</v>
      </c>
      <c r="M6" s="37" t="s">
        <v>16</v>
      </c>
      <c r="N6" s="37" t="s">
        <v>10</v>
      </c>
      <c r="O6" s="37" t="s">
        <v>11</v>
      </c>
      <c r="P6" s="37" t="s">
        <v>12</v>
      </c>
      <c r="Q6" s="25" t="s">
        <v>13</v>
      </c>
      <c r="R6" s="38" t="s">
        <v>14</v>
      </c>
      <c r="S6" s="39" t="s">
        <v>15</v>
      </c>
    </row>
    <row r="7" spans="1:22" ht="51.75" customHeight="1" thickTop="1">
      <c r="A7" s="81"/>
      <c r="B7" s="82">
        <v>1</v>
      </c>
      <c r="C7" s="42" t="s">
        <v>17</v>
      </c>
      <c r="D7" s="83">
        <v>6</v>
      </c>
      <c r="E7" s="84" t="s">
        <v>18</v>
      </c>
      <c r="F7" s="43" t="s">
        <v>19</v>
      </c>
      <c r="G7" s="44"/>
      <c r="H7" s="85" t="s">
        <v>312</v>
      </c>
      <c r="I7" s="85"/>
      <c r="J7" s="86" t="s">
        <v>318</v>
      </c>
      <c r="K7" s="87" t="s">
        <v>313</v>
      </c>
      <c r="L7" s="87" t="s">
        <v>60</v>
      </c>
      <c r="M7" s="20">
        <f aca="true" t="shared" si="0" ref="M7:M38">D7*O7</f>
        <v>210</v>
      </c>
      <c r="N7" s="20">
        <f aca="true" t="shared" si="1" ref="N7:N38">D7*P7</f>
        <v>231</v>
      </c>
      <c r="O7" s="88">
        <v>35</v>
      </c>
      <c r="P7" s="20">
        <f>O7*1.1</f>
        <v>38.5</v>
      </c>
      <c r="Q7" s="61"/>
      <c r="R7" s="62">
        <f>D7*Q7</f>
        <v>0</v>
      </c>
      <c r="S7" s="63" t="str">
        <f aca="true" t="shared" si="2" ref="S7:S10">IF(ISNUMBER(Q7),IF(Q7&gt;P7,"NEVYHOVUJE","VYHOVUJE")," ")</f>
        <v xml:space="preserve"> </v>
      </c>
      <c r="U7" s="89"/>
      <c r="V7" s="90"/>
    </row>
    <row r="8" spans="2:22" ht="30">
      <c r="B8" s="91">
        <v>2</v>
      </c>
      <c r="C8" s="42" t="s">
        <v>20</v>
      </c>
      <c r="D8" s="83">
        <v>5</v>
      </c>
      <c r="E8" s="84" t="s">
        <v>18</v>
      </c>
      <c r="F8" s="45" t="s">
        <v>21</v>
      </c>
      <c r="G8" s="46"/>
      <c r="H8" s="92"/>
      <c r="I8" s="92"/>
      <c r="J8" s="93"/>
      <c r="K8" s="94"/>
      <c r="L8" s="94"/>
      <c r="M8" s="24">
        <f t="shared" si="0"/>
        <v>175</v>
      </c>
      <c r="N8" s="24">
        <f t="shared" si="1"/>
        <v>192.5</v>
      </c>
      <c r="O8" s="88">
        <v>35</v>
      </c>
      <c r="P8" s="24">
        <f>O8*1.1</f>
        <v>38.5</v>
      </c>
      <c r="Q8" s="64"/>
      <c r="R8" s="65">
        <f>D8*Q8</f>
        <v>0</v>
      </c>
      <c r="S8" s="66" t="str">
        <f t="shared" si="2"/>
        <v xml:space="preserve"> </v>
      </c>
      <c r="U8" s="89"/>
      <c r="V8" s="90"/>
    </row>
    <row r="9" spans="2:22" ht="28.8">
      <c r="B9" s="91">
        <v>3</v>
      </c>
      <c r="C9" s="42" t="s">
        <v>22</v>
      </c>
      <c r="D9" s="83">
        <v>5</v>
      </c>
      <c r="E9" s="84" t="s">
        <v>18</v>
      </c>
      <c r="F9" s="45" t="s">
        <v>21</v>
      </c>
      <c r="G9" s="46"/>
      <c r="H9" s="92"/>
      <c r="I9" s="92"/>
      <c r="J9" s="93"/>
      <c r="K9" s="94"/>
      <c r="L9" s="94"/>
      <c r="M9" s="24">
        <f t="shared" si="0"/>
        <v>175</v>
      </c>
      <c r="N9" s="24">
        <f t="shared" si="1"/>
        <v>192.5</v>
      </c>
      <c r="O9" s="88">
        <v>35</v>
      </c>
      <c r="P9" s="24">
        <f aca="true" t="shared" si="3" ref="P9:P30">O9*1.1</f>
        <v>38.5</v>
      </c>
      <c r="Q9" s="64"/>
      <c r="R9" s="65">
        <f>D9*Q9</f>
        <v>0</v>
      </c>
      <c r="S9" s="66" t="str">
        <f t="shared" si="2"/>
        <v xml:space="preserve"> </v>
      </c>
      <c r="U9" s="89"/>
      <c r="V9" s="90"/>
    </row>
    <row r="10" spans="2:22" ht="28.8">
      <c r="B10" s="91">
        <v>4</v>
      </c>
      <c r="C10" s="42" t="s">
        <v>23</v>
      </c>
      <c r="D10" s="83">
        <v>5</v>
      </c>
      <c r="E10" s="84" t="s">
        <v>18</v>
      </c>
      <c r="F10" s="45" t="s">
        <v>21</v>
      </c>
      <c r="G10" s="46"/>
      <c r="H10" s="92"/>
      <c r="I10" s="92"/>
      <c r="J10" s="93"/>
      <c r="K10" s="94"/>
      <c r="L10" s="94"/>
      <c r="M10" s="24">
        <f t="shared" si="0"/>
        <v>175</v>
      </c>
      <c r="N10" s="24">
        <f t="shared" si="1"/>
        <v>192.5</v>
      </c>
      <c r="O10" s="88">
        <v>35</v>
      </c>
      <c r="P10" s="24">
        <f t="shared" si="3"/>
        <v>38.5</v>
      </c>
      <c r="Q10" s="64"/>
      <c r="R10" s="65">
        <f>D10*Q10</f>
        <v>0</v>
      </c>
      <c r="S10" s="66" t="str">
        <f t="shared" si="2"/>
        <v xml:space="preserve"> </v>
      </c>
      <c r="U10" s="89"/>
      <c r="V10" s="90"/>
    </row>
    <row r="11" spans="2:22" ht="27" customHeight="1">
      <c r="B11" s="91">
        <v>5</v>
      </c>
      <c r="C11" s="42" t="s">
        <v>24</v>
      </c>
      <c r="D11" s="83">
        <v>5</v>
      </c>
      <c r="E11" s="84" t="s">
        <v>18</v>
      </c>
      <c r="F11" s="45" t="s">
        <v>21</v>
      </c>
      <c r="G11" s="46"/>
      <c r="H11" s="92"/>
      <c r="I11" s="92"/>
      <c r="J11" s="93"/>
      <c r="K11" s="94"/>
      <c r="L11" s="94"/>
      <c r="M11" s="24">
        <f t="shared" si="0"/>
        <v>175</v>
      </c>
      <c r="N11" s="24">
        <f t="shared" si="1"/>
        <v>192.5</v>
      </c>
      <c r="O11" s="88">
        <v>35</v>
      </c>
      <c r="P11" s="24">
        <f t="shared" si="3"/>
        <v>38.5</v>
      </c>
      <c r="Q11" s="64"/>
      <c r="R11" s="65">
        <f>D11*Q11</f>
        <v>0</v>
      </c>
      <c r="S11" s="66" t="str">
        <f aca="true" t="shared" si="4" ref="S11:S21">IF(ISNUMBER(Q11),IF(Q11&gt;P11,"NEVYHOVUJE","VYHOVUJE")," ")</f>
        <v xml:space="preserve"> </v>
      </c>
      <c r="U11" s="89"/>
      <c r="V11" s="90"/>
    </row>
    <row r="12" spans="2:22" ht="15.6">
      <c r="B12" s="91">
        <v>6</v>
      </c>
      <c r="C12" s="42" t="s">
        <v>25</v>
      </c>
      <c r="D12" s="83">
        <v>5</v>
      </c>
      <c r="E12" s="84" t="s">
        <v>18</v>
      </c>
      <c r="F12" s="45" t="s">
        <v>26</v>
      </c>
      <c r="G12" s="46"/>
      <c r="H12" s="92"/>
      <c r="I12" s="92"/>
      <c r="J12" s="93"/>
      <c r="K12" s="94"/>
      <c r="L12" s="94"/>
      <c r="M12" s="24">
        <f t="shared" si="0"/>
        <v>140</v>
      </c>
      <c r="N12" s="24">
        <f t="shared" si="1"/>
        <v>154.00000000000003</v>
      </c>
      <c r="O12" s="88">
        <v>28</v>
      </c>
      <c r="P12" s="24">
        <f t="shared" si="3"/>
        <v>30.800000000000004</v>
      </c>
      <c r="Q12" s="64"/>
      <c r="R12" s="65">
        <f>D12*Q12</f>
        <v>0</v>
      </c>
      <c r="S12" s="66" t="str">
        <f t="shared" si="4"/>
        <v xml:space="preserve"> </v>
      </c>
      <c r="U12" s="89"/>
      <c r="V12" s="90"/>
    </row>
    <row r="13" spans="2:22" ht="15.6">
      <c r="B13" s="91">
        <v>7</v>
      </c>
      <c r="C13" s="95" t="s">
        <v>27</v>
      </c>
      <c r="D13" s="83">
        <v>20</v>
      </c>
      <c r="E13" s="47" t="s">
        <v>18</v>
      </c>
      <c r="F13" s="45" t="s">
        <v>28</v>
      </c>
      <c r="G13" s="46"/>
      <c r="H13" s="92"/>
      <c r="I13" s="92"/>
      <c r="J13" s="93"/>
      <c r="K13" s="94"/>
      <c r="L13" s="94"/>
      <c r="M13" s="24">
        <f t="shared" si="0"/>
        <v>70</v>
      </c>
      <c r="N13" s="24">
        <f t="shared" si="1"/>
        <v>77.00000000000001</v>
      </c>
      <c r="O13" s="96">
        <v>3.5</v>
      </c>
      <c r="P13" s="24">
        <f t="shared" si="3"/>
        <v>3.8500000000000005</v>
      </c>
      <c r="Q13" s="64"/>
      <c r="R13" s="65">
        <f>D13*Q13</f>
        <v>0</v>
      </c>
      <c r="S13" s="66" t="str">
        <f t="shared" si="4"/>
        <v xml:space="preserve"> </v>
      </c>
      <c r="U13" s="89"/>
      <c r="V13" s="90"/>
    </row>
    <row r="14" spans="2:22" ht="15.6">
      <c r="B14" s="91">
        <v>8</v>
      </c>
      <c r="C14" s="95" t="s">
        <v>29</v>
      </c>
      <c r="D14" s="83">
        <v>20</v>
      </c>
      <c r="E14" s="47" t="s">
        <v>18</v>
      </c>
      <c r="F14" s="45" t="s">
        <v>28</v>
      </c>
      <c r="G14" s="46"/>
      <c r="H14" s="92"/>
      <c r="I14" s="92"/>
      <c r="J14" s="93"/>
      <c r="K14" s="94"/>
      <c r="L14" s="94"/>
      <c r="M14" s="24">
        <f t="shared" si="0"/>
        <v>70</v>
      </c>
      <c r="N14" s="24">
        <f t="shared" si="1"/>
        <v>77.00000000000001</v>
      </c>
      <c r="O14" s="96">
        <v>3.5</v>
      </c>
      <c r="P14" s="24">
        <f t="shared" si="3"/>
        <v>3.8500000000000005</v>
      </c>
      <c r="Q14" s="64"/>
      <c r="R14" s="65">
        <f>D14*Q14</f>
        <v>0</v>
      </c>
      <c r="S14" s="66" t="str">
        <f t="shared" si="4"/>
        <v xml:space="preserve"> </v>
      </c>
      <c r="U14" s="89"/>
      <c r="V14" s="90"/>
    </row>
    <row r="15" spans="2:22" ht="15.6">
      <c r="B15" s="91">
        <v>9</v>
      </c>
      <c r="C15" s="95" t="s">
        <v>30</v>
      </c>
      <c r="D15" s="83">
        <v>20</v>
      </c>
      <c r="E15" s="47" t="s">
        <v>18</v>
      </c>
      <c r="F15" s="45" t="s">
        <v>28</v>
      </c>
      <c r="G15" s="46"/>
      <c r="H15" s="92"/>
      <c r="I15" s="92"/>
      <c r="J15" s="93"/>
      <c r="K15" s="94"/>
      <c r="L15" s="94"/>
      <c r="M15" s="24">
        <f t="shared" si="0"/>
        <v>70</v>
      </c>
      <c r="N15" s="24">
        <f t="shared" si="1"/>
        <v>77.00000000000001</v>
      </c>
      <c r="O15" s="96">
        <v>3.5</v>
      </c>
      <c r="P15" s="24">
        <f t="shared" si="3"/>
        <v>3.8500000000000005</v>
      </c>
      <c r="Q15" s="64"/>
      <c r="R15" s="65">
        <f>D15*Q15</f>
        <v>0</v>
      </c>
      <c r="S15" s="66" t="str">
        <f t="shared" si="4"/>
        <v xml:space="preserve"> </v>
      </c>
      <c r="U15" s="89"/>
      <c r="V15" s="90"/>
    </row>
    <row r="16" spans="2:22" ht="15.6">
      <c r="B16" s="91">
        <v>10</v>
      </c>
      <c r="C16" s="95" t="s">
        <v>31</v>
      </c>
      <c r="D16" s="83">
        <v>20</v>
      </c>
      <c r="E16" s="47" t="s">
        <v>18</v>
      </c>
      <c r="F16" s="45" t="s">
        <v>28</v>
      </c>
      <c r="G16" s="46"/>
      <c r="H16" s="92"/>
      <c r="I16" s="92"/>
      <c r="J16" s="93"/>
      <c r="K16" s="94"/>
      <c r="L16" s="94"/>
      <c r="M16" s="24">
        <f t="shared" si="0"/>
        <v>70</v>
      </c>
      <c r="N16" s="24">
        <f t="shared" si="1"/>
        <v>77.00000000000001</v>
      </c>
      <c r="O16" s="96">
        <v>3.5</v>
      </c>
      <c r="P16" s="24">
        <f t="shared" si="3"/>
        <v>3.8500000000000005</v>
      </c>
      <c r="Q16" s="64"/>
      <c r="R16" s="65">
        <f>D16*Q16</f>
        <v>0</v>
      </c>
      <c r="S16" s="66" t="str">
        <f t="shared" si="4"/>
        <v xml:space="preserve"> </v>
      </c>
      <c r="U16" s="89"/>
      <c r="V16" s="90"/>
    </row>
    <row r="17" spans="2:22" ht="15.6">
      <c r="B17" s="91">
        <v>11</v>
      </c>
      <c r="C17" s="95" t="s">
        <v>32</v>
      </c>
      <c r="D17" s="83">
        <v>20</v>
      </c>
      <c r="E17" s="47" t="s">
        <v>18</v>
      </c>
      <c r="F17" s="45" t="s">
        <v>28</v>
      </c>
      <c r="G17" s="46"/>
      <c r="H17" s="92"/>
      <c r="I17" s="92"/>
      <c r="J17" s="93"/>
      <c r="K17" s="94"/>
      <c r="L17" s="94"/>
      <c r="M17" s="24">
        <f t="shared" si="0"/>
        <v>70</v>
      </c>
      <c r="N17" s="24">
        <f t="shared" si="1"/>
        <v>77.00000000000001</v>
      </c>
      <c r="O17" s="96">
        <v>3.5</v>
      </c>
      <c r="P17" s="24">
        <f t="shared" si="3"/>
        <v>3.8500000000000005</v>
      </c>
      <c r="Q17" s="64"/>
      <c r="R17" s="65">
        <f>D17*Q17</f>
        <v>0</v>
      </c>
      <c r="S17" s="66" t="str">
        <f t="shared" si="4"/>
        <v xml:space="preserve"> </v>
      </c>
      <c r="U17" s="89"/>
      <c r="V17" s="90"/>
    </row>
    <row r="18" spans="2:22" ht="15.6">
      <c r="B18" s="91">
        <v>12</v>
      </c>
      <c r="C18" s="95" t="s">
        <v>33</v>
      </c>
      <c r="D18" s="83">
        <v>20</v>
      </c>
      <c r="E18" s="47" t="s">
        <v>18</v>
      </c>
      <c r="F18" s="45" t="s">
        <v>28</v>
      </c>
      <c r="G18" s="46"/>
      <c r="H18" s="92"/>
      <c r="I18" s="92"/>
      <c r="J18" s="93"/>
      <c r="K18" s="94"/>
      <c r="L18" s="94"/>
      <c r="M18" s="24">
        <f t="shared" si="0"/>
        <v>70</v>
      </c>
      <c r="N18" s="24">
        <f t="shared" si="1"/>
        <v>77.00000000000001</v>
      </c>
      <c r="O18" s="96">
        <v>3.5</v>
      </c>
      <c r="P18" s="24">
        <f t="shared" si="3"/>
        <v>3.8500000000000005</v>
      </c>
      <c r="Q18" s="64"/>
      <c r="R18" s="65">
        <f>D18*Q18</f>
        <v>0</v>
      </c>
      <c r="S18" s="66" t="str">
        <f t="shared" si="4"/>
        <v xml:space="preserve"> </v>
      </c>
      <c r="U18" s="89"/>
      <c r="V18" s="90"/>
    </row>
    <row r="19" spans="2:22" ht="15.6">
      <c r="B19" s="91">
        <v>13</v>
      </c>
      <c r="C19" s="42" t="s">
        <v>34</v>
      </c>
      <c r="D19" s="83">
        <v>30</v>
      </c>
      <c r="E19" s="84" t="s">
        <v>18</v>
      </c>
      <c r="F19" s="45" t="s">
        <v>35</v>
      </c>
      <c r="G19" s="46"/>
      <c r="H19" s="92"/>
      <c r="I19" s="92"/>
      <c r="J19" s="93"/>
      <c r="K19" s="94"/>
      <c r="L19" s="94"/>
      <c r="M19" s="24">
        <f t="shared" si="0"/>
        <v>330</v>
      </c>
      <c r="N19" s="24">
        <f t="shared" si="1"/>
        <v>363.00000000000006</v>
      </c>
      <c r="O19" s="96">
        <v>11</v>
      </c>
      <c r="P19" s="24">
        <f t="shared" si="3"/>
        <v>12.100000000000001</v>
      </c>
      <c r="Q19" s="64"/>
      <c r="R19" s="65">
        <f aca="true" t="shared" si="5" ref="R19:R82">D19*Q19</f>
        <v>0</v>
      </c>
      <c r="S19" s="66" t="str">
        <f t="shared" si="4"/>
        <v xml:space="preserve"> </v>
      </c>
      <c r="U19" s="89"/>
      <c r="V19" s="90"/>
    </row>
    <row r="20" spans="2:22" ht="69.75" customHeight="1">
      <c r="B20" s="91">
        <v>14</v>
      </c>
      <c r="C20" s="42" t="s">
        <v>36</v>
      </c>
      <c r="D20" s="83">
        <v>150</v>
      </c>
      <c r="E20" s="84" t="s">
        <v>37</v>
      </c>
      <c r="F20" s="45" t="s">
        <v>38</v>
      </c>
      <c r="G20" s="46"/>
      <c r="H20" s="92"/>
      <c r="I20" s="92"/>
      <c r="J20" s="93"/>
      <c r="K20" s="94"/>
      <c r="L20" s="94"/>
      <c r="M20" s="24">
        <f t="shared" si="0"/>
        <v>9750</v>
      </c>
      <c r="N20" s="24">
        <f t="shared" si="1"/>
        <v>10725</v>
      </c>
      <c r="O20" s="96">
        <v>65</v>
      </c>
      <c r="P20" s="24">
        <f t="shared" si="3"/>
        <v>71.5</v>
      </c>
      <c r="Q20" s="64"/>
      <c r="R20" s="65">
        <f t="shared" si="5"/>
        <v>0</v>
      </c>
      <c r="S20" s="66" t="str">
        <f t="shared" si="4"/>
        <v xml:space="preserve"> </v>
      </c>
      <c r="U20" s="89"/>
      <c r="V20" s="90"/>
    </row>
    <row r="21" spans="2:22" ht="81.75" customHeight="1">
      <c r="B21" s="91">
        <v>15</v>
      </c>
      <c r="C21" s="42" t="s">
        <v>39</v>
      </c>
      <c r="D21" s="83">
        <v>5</v>
      </c>
      <c r="E21" s="84" t="s">
        <v>37</v>
      </c>
      <c r="F21" s="45" t="s">
        <v>40</v>
      </c>
      <c r="G21" s="46"/>
      <c r="H21" s="92"/>
      <c r="I21" s="92"/>
      <c r="J21" s="93"/>
      <c r="K21" s="94"/>
      <c r="L21" s="94"/>
      <c r="M21" s="24">
        <f t="shared" si="0"/>
        <v>160</v>
      </c>
      <c r="N21" s="24">
        <f t="shared" si="1"/>
        <v>176</v>
      </c>
      <c r="O21" s="96">
        <v>32</v>
      </c>
      <c r="P21" s="24">
        <f t="shared" si="3"/>
        <v>35.2</v>
      </c>
      <c r="Q21" s="64"/>
      <c r="R21" s="65">
        <f t="shared" si="5"/>
        <v>0</v>
      </c>
      <c r="S21" s="66" t="str">
        <f t="shared" si="4"/>
        <v xml:space="preserve"> </v>
      </c>
      <c r="U21" s="89"/>
      <c r="V21" s="90"/>
    </row>
    <row r="22" spans="2:22" ht="62.25" customHeight="1">
      <c r="B22" s="91">
        <v>16</v>
      </c>
      <c r="C22" s="42" t="s">
        <v>41</v>
      </c>
      <c r="D22" s="83">
        <v>30</v>
      </c>
      <c r="E22" s="84" t="s">
        <v>18</v>
      </c>
      <c r="F22" s="45" t="s">
        <v>42</v>
      </c>
      <c r="G22" s="46"/>
      <c r="H22" s="92"/>
      <c r="I22" s="92"/>
      <c r="J22" s="93"/>
      <c r="K22" s="94"/>
      <c r="L22" s="94"/>
      <c r="M22" s="24">
        <f t="shared" si="0"/>
        <v>720</v>
      </c>
      <c r="N22" s="24">
        <f t="shared" si="1"/>
        <v>792.0000000000001</v>
      </c>
      <c r="O22" s="96">
        <v>24</v>
      </c>
      <c r="P22" s="24">
        <f t="shared" si="3"/>
        <v>26.400000000000002</v>
      </c>
      <c r="Q22" s="64"/>
      <c r="R22" s="65">
        <f t="shared" si="5"/>
        <v>0</v>
      </c>
      <c r="S22" s="66" t="str">
        <f aca="true" t="shared" si="6" ref="S22:S85">IF(ISNUMBER(Q22),IF(Q22&gt;P22,"NEVYHOVUJE","VYHOVUJE")," ")</f>
        <v xml:space="preserve"> </v>
      </c>
      <c r="U22" s="89"/>
      <c r="V22" s="90"/>
    </row>
    <row r="23" spans="2:22" ht="71.25" customHeight="1">
      <c r="B23" s="91">
        <v>17</v>
      </c>
      <c r="C23" s="42" t="s">
        <v>43</v>
      </c>
      <c r="D23" s="83">
        <v>5</v>
      </c>
      <c r="E23" s="84" t="s">
        <v>18</v>
      </c>
      <c r="F23" s="45" t="s">
        <v>44</v>
      </c>
      <c r="G23" s="46"/>
      <c r="H23" s="92"/>
      <c r="I23" s="92"/>
      <c r="J23" s="93"/>
      <c r="K23" s="94"/>
      <c r="L23" s="94"/>
      <c r="M23" s="24">
        <f t="shared" si="0"/>
        <v>45</v>
      </c>
      <c r="N23" s="24">
        <f t="shared" si="1"/>
        <v>49.5</v>
      </c>
      <c r="O23" s="96">
        <v>9</v>
      </c>
      <c r="P23" s="24">
        <f t="shared" si="3"/>
        <v>9.9</v>
      </c>
      <c r="Q23" s="64"/>
      <c r="R23" s="65">
        <f t="shared" si="5"/>
        <v>0</v>
      </c>
      <c r="S23" s="66" t="str">
        <f t="shared" si="6"/>
        <v xml:space="preserve"> </v>
      </c>
      <c r="U23" s="89"/>
      <c r="V23" s="90"/>
    </row>
    <row r="24" spans="2:22" ht="15.6">
      <c r="B24" s="91">
        <v>18</v>
      </c>
      <c r="C24" s="42" t="s">
        <v>45</v>
      </c>
      <c r="D24" s="83">
        <v>10</v>
      </c>
      <c r="E24" s="84" t="s">
        <v>37</v>
      </c>
      <c r="F24" s="45" t="s">
        <v>46</v>
      </c>
      <c r="G24" s="46"/>
      <c r="H24" s="92"/>
      <c r="I24" s="92"/>
      <c r="J24" s="93"/>
      <c r="K24" s="94"/>
      <c r="L24" s="94"/>
      <c r="M24" s="24">
        <f t="shared" si="0"/>
        <v>60</v>
      </c>
      <c r="N24" s="24">
        <f t="shared" si="1"/>
        <v>66</v>
      </c>
      <c r="O24" s="96">
        <v>6</v>
      </c>
      <c r="P24" s="24">
        <f t="shared" si="3"/>
        <v>6.6000000000000005</v>
      </c>
      <c r="Q24" s="64"/>
      <c r="R24" s="65">
        <f t="shared" si="5"/>
        <v>0</v>
      </c>
      <c r="S24" s="66" t="str">
        <f t="shared" si="6"/>
        <v xml:space="preserve"> </v>
      </c>
      <c r="U24" s="89"/>
      <c r="V24" s="90"/>
    </row>
    <row r="25" spans="2:22" ht="36" customHeight="1">
      <c r="B25" s="91">
        <v>19</v>
      </c>
      <c r="C25" s="42" t="s">
        <v>47</v>
      </c>
      <c r="D25" s="83">
        <v>10</v>
      </c>
      <c r="E25" s="84" t="s">
        <v>37</v>
      </c>
      <c r="F25" s="45" t="s">
        <v>48</v>
      </c>
      <c r="G25" s="46"/>
      <c r="H25" s="92"/>
      <c r="I25" s="92"/>
      <c r="J25" s="93"/>
      <c r="K25" s="94"/>
      <c r="L25" s="94"/>
      <c r="M25" s="24">
        <f t="shared" si="0"/>
        <v>120</v>
      </c>
      <c r="N25" s="24">
        <f t="shared" si="1"/>
        <v>132</v>
      </c>
      <c r="O25" s="96">
        <v>12</v>
      </c>
      <c r="P25" s="24">
        <f t="shared" si="3"/>
        <v>13.200000000000001</v>
      </c>
      <c r="Q25" s="64"/>
      <c r="R25" s="65">
        <f t="shared" si="5"/>
        <v>0</v>
      </c>
      <c r="S25" s="66" t="str">
        <f t="shared" si="6"/>
        <v xml:space="preserve"> </v>
      </c>
      <c r="U25" s="89"/>
      <c r="V25" s="90"/>
    </row>
    <row r="26" spans="2:22" ht="60" customHeight="1">
      <c r="B26" s="91">
        <v>20</v>
      </c>
      <c r="C26" s="42" t="s">
        <v>49</v>
      </c>
      <c r="D26" s="83">
        <v>20</v>
      </c>
      <c r="E26" s="84" t="s">
        <v>50</v>
      </c>
      <c r="F26" s="45" t="s">
        <v>51</v>
      </c>
      <c r="G26" s="46"/>
      <c r="H26" s="92"/>
      <c r="I26" s="92"/>
      <c r="J26" s="93"/>
      <c r="K26" s="94"/>
      <c r="L26" s="94"/>
      <c r="M26" s="24">
        <f t="shared" si="0"/>
        <v>760</v>
      </c>
      <c r="N26" s="24">
        <f t="shared" si="1"/>
        <v>836.0000000000001</v>
      </c>
      <c r="O26" s="96">
        <v>38</v>
      </c>
      <c r="P26" s="24">
        <f t="shared" si="3"/>
        <v>41.800000000000004</v>
      </c>
      <c r="Q26" s="64"/>
      <c r="R26" s="65">
        <f t="shared" si="5"/>
        <v>0</v>
      </c>
      <c r="S26" s="66" t="str">
        <f t="shared" si="6"/>
        <v xml:space="preserve"> </v>
      </c>
      <c r="U26" s="89"/>
      <c r="V26" s="90"/>
    </row>
    <row r="27" spans="2:22" ht="33.75" customHeight="1">
      <c r="B27" s="91">
        <v>21</v>
      </c>
      <c r="C27" s="42" t="s">
        <v>52</v>
      </c>
      <c r="D27" s="83">
        <v>20</v>
      </c>
      <c r="E27" s="84" t="s">
        <v>37</v>
      </c>
      <c r="F27" s="45" t="s">
        <v>53</v>
      </c>
      <c r="G27" s="46"/>
      <c r="H27" s="92"/>
      <c r="I27" s="92"/>
      <c r="J27" s="93"/>
      <c r="K27" s="94"/>
      <c r="L27" s="94"/>
      <c r="M27" s="24">
        <f t="shared" si="0"/>
        <v>520</v>
      </c>
      <c r="N27" s="24">
        <f t="shared" si="1"/>
        <v>572</v>
      </c>
      <c r="O27" s="96">
        <v>26</v>
      </c>
      <c r="P27" s="24">
        <f t="shared" si="3"/>
        <v>28.6</v>
      </c>
      <c r="Q27" s="64"/>
      <c r="R27" s="65">
        <f t="shared" si="5"/>
        <v>0</v>
      </c>
      <c r="S27" s="66" t="str">
        <f t="shared" si="6"/>
        <v xml:space="preserve"> </v>
      </c>
      <c r="U27" s="89"/>
      <c r="V27" s="90"/>
    </row>
    <row r="28" spans="2:22" ht="36" customHeight="1">
      <c r="B28" s="91">
        <v>22</v>
      </c>
      <c r="C28" s="42" t="s">
        <v>54</v>
      </c>
      <c r="D28" s="83">
        <v>20</v>
      </c>
      <c r="E28" s="84" t="s">
        <v>18</v>
      </c>
      <c r="F28" s="45" t="s">
        <v>55</v>
      </c>
      <c r="G28" s="46"/>
      <c r="H28" s="92"/>
      <c r="I28" s="92"/>
      <c r="J28" s="93"/>
      <c r="K28" s="94"/>
      <c r="L28" s="94"/>
      <c r="M28" s="24">
        <f t="shared" si="0"/>
        <v>1900</v>
      </c>
      <c r="N28" s="24">
        <f t="shared" si="1"/>
        <v>2090.0000000000005</v>
      </c>
      <c r="O28" s="96">
        <v>95</v>
      </c>
      <c r="P28" s="24">
        <f t="shared" si="3"/>
        <v>104.50000000000001</v>
      </c>
      <c r="Q28" s="64"/>
      <c r="R28" s="65">
        <f t="shared" si="5"/>
        <v>0</v>
      </c>
      <c r="S28" s="66" t="str">
        <f t="shared" si="6"/>
        <v xml:space="preserve"> </v>
      </c>
      <c r="U28" s="89"/>
      <c r="V28" s="90"/>
    </row>
    <row r="29" spans="2:22" ht="35.25" customHeight="1">
      <c r="B29" s="91">
        <v>23</v>
      </c>
      <c r="C29" s="42" t="s">
        <v>56</v>
      </c>
      <c r="D29" s="83">
        <v>10</v>
      </c>
      <c r="E29" s="84" t="s">
        <v>37</v>
      </c>
      <c r="F29" s="45" t="s">
        <v>57</v>
      </c>
      <c r="G29" s="46"/>
      <c r="H29" s="92"/>
      <c r="I29" s="92"/>
      <c r="J29" s="93"/>
      <c r="K29" s="94"/>
      <c r="L29" s="94"/>
      <c r="M29" s="24">
        <f t="shared" si="0"/>
        <v>60</v>
      </c>
      <c r="N29" s="24">
        <f t="shared" si="1"/>
        <v>66</v>
      </c>
      <c r="O29" s="96">
        <v>6</v>
      </c>
      <c r="P29" s="24">
        <f t="shared" si="3"/>
        <v>6.6000000000000005</v>
      </c>
      <c r="Q29" s="64"/>
      <c r="R29" s="65">
        <f t="shared" si="5"/>
        <v>0</v>
      </c>
      <c r="S29" s="66" t="str">
        <f t="shared" si="6"/>
        <v xml:space="preserve"> </v>
      </c>
      <c r="U29" s="89"/>
      <c r="V29" s="90"/>
    </row>
    <row r="30" spans="1:22" ht="73.5" customHeight="1" thickBot="1">
      <c r="A30" s="97"/>
      <c r="B30" s="98">
        <v>24</v>
      </c>
      <c r="C30" s="48" t="s">
        <v>58</v>
      </c>
      <c r="D30" s="99">
        <v>5</v>
      </c>
      <c r="E30" s="100" t="s">
        <v>18</v>
      </c>
      <c r="F30" s="49" t="s">
        <v>59</v>
      </c>
      <c r="G30" s="50"/>
      <c r="H30" s="101"/>
      <c r="I30" s="101"/>
      <c r="J30" s="102"/>
      <c r="K30" s="103"/>
      <c r="L30" s="103"/>
      <c r="M30" s="21">
        <f t="shared" si="0"/>
        <v>300</v>
      </c>
      <c r="N30" s="21">
        <f t="shared" si="1"/>
        <v>330</v>
      </c>
      <c r="O30" s="104">
        <v>60</v>
      </c>
      <c r="P30" s="24">
        <f t="shared" si="3"/>
        <v>66</v>
      </c>
      <c r="Q30" s="67"/>
      <c r="R30" s="68">
        <f t="shared" si="5"/>
        <v>0</v>
      </c>
      <c r="S30" s="69" t="str">
        <f t="shared" si="6"/>
        <v xml:space="preserve"> </v>
      </c>
      <c r="U30" s="89"/>
      <c r="V30" s="90"/>
    </row>
    <row r="31" spans="1:22" ht="45.75" customHeight="1" thickTop="1">
      <c r="A31" s="105"/>
      <c r="B31" s="106">
        <v>25</v>
      </c>
      <c r="C31" s="107" t="s">
        <v>61</v>
      </c>
      <c r="D31" s="108">
        <v>5</v>
      </c>
      <c r="E31" s="109" t="s">
        <v>18</v>
      </c>
      <c r="F31" s="110" t="s">
        <v>62</v>
      </c>
      <c r="G31" s="111"/>
      <c r="H31" s="112" t="s">
        <v>312</v>
      </c>
      <c r="I31" s="112" t="s">
        <v>83</v>
      </c>
      <c r="J31" s="86" t="s">
        <v>84</v>
      </c>
      <c r="K31" s="86" t="s">
        <v>314</v>
      </c>
      <c r="L31" s="86" t="s">
        <v>85</v>
      </c>
      <c r="M31" s="22">
        <f t="shared" si="0"/>
        <v>675</v>
      </c>
      <c r="N31" s="22">
        <f t="shared" si="1"/>
        <v>750</v>
      </c>
      <c r="O31" s="22">
        <f>P31*0.9</f>
        <v>135</v>
      </c>
      <c r="P31" s="20">
        <v>150</v>
      </c>
      <c r="Q31" s="61"/>
      <c r="R31" s="62">
        <f t="shared" si="5"/>
        <v>0</v>
      </c>
      <c r="S31" s="63" t="str">
        <f t="shared" si="6"/>
        <v xml:space="preserve"> </v>
      </c>
      <c r="U31" s="89"/>
      <c r="V31" s="90"/>
    </row>
    <row r="32" spans="2:22" ht="60" customHeight="1">
      <c r="B32" s="91">
        <v>26</v>
      </c>
      <c r="C32" s="113" t="s">
        <v>63</v>
      </c>
      <c r="D32" s="114">
        <v>10</v>
      </c>
      <c r="E32" s="115" t="s">
        <v>18</v>
      </c>
      <c r="F32" s="116" t="s">
        <v>64</v>
      </c>
      <c r="G32" s="117"/>
      <c r="H32" s="118"/>
      <c r="I32" s="118"/>
      <c r="J32" s="93"/>
      <c r="K32" s="93"/>
      <c r="L32" s="93"/>
      <c r="M32" s="24">
        <f t="shared" si="0"/>
        <v>495</v>
      </c>
      <c r="N32" s="24">
        <f t="shared" si="1"/>
        <v>550</v>
      </c>
      <c r="O32" s="24">
        <f>P32*0.9</f>
        <v>49.5</v>
      </c>
      <c r="P32" s="24">
        <v>55</v>
      </c>
      <c r="Q32" s="64"/>
      <c r="R32" s="65">
        <f t="shared" si="5"/>
        <v>0</v>
      </c>
      <c r="S32" s="66" t="str">
        <f t="shared" si="6"/>
        <v xml:space="preserve"> </v>
      </c>
      <c r="U32" s="89"/>
      <c r="V32" s="90"/>
    </row>
    <row r="33" spans="2:22" ht="30" customHeight="1">
      <c r="B33" s="91">
        <v>27</v>
      </c>
      <c r="C33" s="113" t="s">
        <v>41</v>
      </c>
      <c r="D33" s="114">
        <v>10</v>
      </c>
      <c r="E33" s="115" t="s">
        <v>18</v>
      </c>
      <c r="F33" s="116" t="s">
        <v>42</v>
      </c>
      <c r="G33" s="117"/>
      <c r="H33" s="118"/>
      <c r="I33" s="118"/>
      <c r="J33" s="93"/>
      <c r="K33" s="93"/>
      <c r="L33" s="93"/>
      <c r="M33" s="24">
        <f t="shared" si="0"/>
        <v>225</v>
      </c>
      <c r="N33" s="24">
        <f t="shared" si="1"/>
        <v>250</v>
      </c>
      <c r="O33" s="24">
        <f aca="true" t="shared" si="7" ref="O33:O42">P33*0.9</f>
        <v>22.5</v>
      </c>
      <c r="P33" s="24">
        <v>25</v>
      </c>
      <c r="Q33" s="64"/>
      <c r="R33" s="65">
        <f t="shared" si="5"/>
        <v>0</v>
      </c>
      <c r="S33" s="66" t="str">
        <f t="shared" si="6"/>
        <v xml:space="preserve"> </v>
      </c>
      <c r="U33" s="89"/>
      <c r="V33" s="90"/>
    </row>
    <row r="34" spans="2:22" ht="105" customHeight="1">
      <c r="B34" s="91">
        <v>28</v>
      </c>
      <c r="C34" s="113" t="s">
        <v>65</v>
      </c>
      <c r="D34" s="114">
        <v>50</v>
      </c>
      <c r="E34" s="115" t="s">
        <v>37</v>
      </c>
      <c r="F34" s="116" t="s">
        <v>66</v>
      </c>
      <c r="G34" s="117"/>
      <c r="H34" s="118"/>
      <c r="I34" s="118"/>
      <c r="J34" s="93"/>
      <c r="K34" s="93"/>
      <c r="L34" s="93"/>
      <c r="M34" s="24">
        <f t="shared" si="0"/>
        <v>3600</v>
      </c>
      <c r="N34" s="24">
        <f t="shared" si="1"/>
        <v>4000</v>
      </c>
      <c r="O34" s="24">
        <f t="shared" si="7"/>
        <v>72</v>
      </c>
      <c r="P34" s="24">
        <v>80</v>
      </c>
      <c r="Q34" s="64"/>
      <c r="R34" s="65">
        <f t="shared" si="5"/>
        <v>0</v>
      </c>
      <c r="S34" s="66" t="str">
        <f t="shared" si="6"/>
        <v xml:space="preserve"> </v>
      </c>
      <c r="U34" s="89"/>
      <c r="V34" s="90"/>
    </row>
    <row r="35" spans="2:22" ht="15">
      <c r="B35" s="91">
        <v>29</v>
      </c>
      <c r="C35" s="113" t="s">
        <v>67</v>
      </c>
      <c r="D35" s="114">
        <v>15</v>
      </c>
      <c r="E35" s="115" t="s">
        <v>18</v>
      </c>
      <c r="F35" s="116" t="s">
        <v>68</v>
      </c>
      <c r="G35" s="117"/>
      <c r="H35" s="118"/>
      <c r="I35" s="118"/>
      <c r="J35" s="93"/>
      <c r="K35" s="93"/>
      <c r="L35" s="93"/>
      <c r="M35" s="24">
        <f t="shared" si="0"/>
        <v>202.5</v>
      </c>
      <c r="N35" s="24">
        <f t="shared" si="1"/>
        <v>225</v>
      </c>
      <c r="O35" s="24">
        <f t="shared" si="7"/>
        <v>13.5</v>
      </c>
      <c r="P35" s="24">
        <v>15</v>
      </c>
      <c r="Q35" s="64"/>
      <c r="R35" s="65">
        <f t="shared" si="5"/>
        <v>0</v>
      </c>
      <c r="S35" s="66" t="str">
        <f t="shared" si="6"/>
        <v xml:space="preserve"> </v>
      </c>
      <c r="U35" s="89"/>
      <c r="V35" s="90"/>
    </row>
    <row r="36" spans="2:22" ht="15">
      <c r="B36" s="91">
        <v>30</v>
      </c>
      <c r="C36" s="113" t="s">
        <v>69</v>
      </c>
      <c r="D36" s="114">
        <v>10</v>
      </c>
      <c r="E36" s="115" t="s">
        <v>18</v>
      </c>
      <c r="F36" s="116" t="s">
        <v>70</v>
      </c>
      <c r="G36" s="117"/>
      <c r="H36" s="118"/>
      <c r="I36" s="118"/>
      <c r="J36" s="93"/>
      <c r="K36" s="93"/>
      <c r="L36" s="93"/>
      <c r="M36" s="24">
        <f t="shared" si="0"/>
        <v>63</v>
      </c>
      <c r="N36" s="24">
        <f t="shared" si="1"/>
        <v>70</v>
      </c>
      <c r="O36" s="24">
        <f t="shared" si="7"/>
        <v>6.3</v>
      </c>
      <c r="P36" s="24">
        <v>7</v>
      </c>
      <c r="Q36" s="64"/>
      <c r="R36" s="65">
        <f t="shared" si="5"/>
        <v>0</v>
      </c>
      <c r="S36" s="66" t="str">
        <f t="shared" si="6"/>
        <v xml:space="preserve"> </v>
      </c>
      <c r="U36" s="89"/>
      <c r="V36" s="90"/>
    </row>
    <row r="37" spans="2:22" ht="15" customHeight="1">
      <c r="B37" s="91">
        <v>31</v>
      </c>
      <c r="C37" s="113" t="s">
        <v>71</v>
      </c>
      <c r="D37" s="114">
        <v>8</v>
      </c>
      <c r="E37" s="115" t="s">
        <v>18</v>
      </c>
      <c r="F37" s="116" t="s">
        <v>72</v>
      </c>
      <c r="G37" s="117"/>
      <c r="H37" s="118"/>
      <c r="I37" s="118"/>
      <c r="J37" s="93"/>
      <c r="K37" s="93"/>
      <c r="L37" s="93"/>
      <c r="M37" s="24">
        <f t="shared" si="0"/>
        <v>64.8</v>
      </c>
      <c r="N37" s="24">
        <f t="shared" si="1"/>
        <v>72</v>
      </c>
      <c r="O37" s="24">
        <f t="shared" si="7"/>
        <v>8.1</v>
      </c>
      <c r="P37" s="24">
        <v>9</v>
      </c>
      <c r="Q37" s="64"/>
      <c r="R37" s="65">
        <f t="shared" si="5"/>
        <v>0</v>
      </c>
      <c r="S37" s="66" t="str">
        <f t="shared" si="6"/>
        <v xml:space="preserve"> </v>
      </c>
      <c r="U37" s="89"/>
      <c r="V37" s="90"/>
    </row>
    <row r="38" spans="2:22" ht="45" customHeight="1">
      <c r="B38" s="91">
        <v>32</v>
      </c>
      <c r="C38" s="113" t="s">
        <v>73</v>
      </c>
      <c r="D38" s="114">
        <v>10</v>
      </c>
      <c r="E38" s="115" t="s">
        <v>50</v>
      </c>
      <c r="F38" s="116" t="s">
        <v>74</v>
      </c>
      <c r="G38" s="117"/>
      <c r="H38" s="118"/>
      <c r="I38" s="118"/>
      <c r="J38" s="93"/>
      <c r="K38" s="93"/>
      <c r="L38" s="93"/>
      <c r="M38" s="24">
        <f t="shared" si="0"/>
        <v>450</v>
      </c>
      <c r="N38" s="24">
        <f t="shared" si="1"/>
        <v>500</v>
      </c>
      <c r="O38" s="24">
        <f t="shared" si="7"/>
        <v>45</v>
      </c>
      <c r="P38" s="24">
        <v>50</v>
      </c>
      <c r="Q38" s="64"/>
      <c r="R38" s="65">
        <f t="shared" si="5"/>
        <v>0</v>
      </c>
      <c r="S38" s="66" t="str">
        <f t="shared" si="6"/>
        <v xml:space="preserve"> </v>
      </c>
      <c r="U38" s="89"/>
      <c r="V38" s="90"/>
    </row>
    <row r="39" spans="2:22" ht="15" customHeight="1">
      <c r="B39" s="91">
        <v>33</v>
      </c>
      <c r="C39" s="113" t="s">
        <v>75</v>
      </c>
      <c r="D39" s="114">
        <v>2</v>
      </c>
      <c r="E39" s="115" t="s">
        <v>50</v>
      </c>
      <c r="F39" s="116" t="s">
        <v>76</v>
      </c>
      <c r="G39" s="117"/>
      <c r="H39" s="118"/>
      <c r="I39" s="118"/>
      <c r="J39" s="93"/>
      <c r="K39" s="93"/>
      <c r="L39" s="93"/>
      <c r="M39" s="24">
        <f aca="true" t="shared" si="8" ref="M39:M70">D39*O39</f>
        <v>63</v>
      </c>
      <c r="N39" s="24">
        <f aca="true" t="shared" si="9" ref="N39:N70">D39*P39</f>
        <v>70</v>
      </c>
      <c r="O39" s="24">
        <f t="shared" si="7"/>
        <v>31.5</v>
      </c>
      <c r="P39" s="24">
        <v>35</v>
      </c>
      <c r="Q39" s="64"/>
      <c r="R39" s="65">
        <f t="shared" si="5"/>
        <v>0</v>
      </c>
      <c r="S39" s="66" t="str">
        <f t="shared" si="6"/>
        <v xml:space="preserve"> </v>
      </c>
      <c r="U39" s="89"/>
      <c r="V39" s="90"/>
    </row>
    <row r="40" spans="2:22" ht="15" customHeight="1">
      <c r="B40" s="91">
        <v>34</v>
      </c>
      <c r="C40" s="113" t="s">
        <v>77</v>
      </c>
      <c r="D40" s="114">
        <v>1</v>
      </c>
      <c r="E40" s="115" t="s">
        <v>18</v>
      </c>
      <c r="F40" s="116" t="s">
        <v>78</v>
      </c>
      <c r="G40" s="117"/>
      <c r="H40" s="118"/>
      <c r="I40" s="118"/>
      <c r="J40" s="93"/>
      <c r="K40" s="93"/>
      <c r="L40" s="93"/>
      <c r="M40" s="24">
        <f t="shared" si="8"/>
        <v>31.5</v>
      </c>
      <c r="N40" s="24">
        <f t="shared" si="9"/>
        <v>35</v>
      </c>
      <c r="O40" s="24">
        <f t="shared" si="7"/>
        <v>31.5</v>
      </c>
      <c r="P40" s="24">
        <v>35</v>
      </c>
      <c r="Q40" s="64"/>
      <c r="R40" s="65">
        <f t="shared" si="5"/>
        <v>0</v>
      </c>
      <c r="S40" s="66" t="str">
        <f t="shared" si="6"/>
        <v xml:space="preserve"> </v>
      </c>
      <c r="U40" s="89"/>
      <c r="V40" s="90"/>
    </row>
    <row r="41" spans="2:22" ht="28.5" customHeight="1">
      <c r="B41" s="91">
        <v>35</v>
      </c>
      <c r="C41" s="113" t="s">
        <v>79</v>
      </c>
      <c r="D41" s="114">
        <v>1</v>
      </c>
      <c r="E41" s="115" t="s">
        <v>18</v>
      </c>
      <c r="F41" s="116" t="s">
        <v>80</v>
      </c>
      <c r="G41" s="117"/>
      <c r="H41" s="118"/>
      <c r="I41" s="118"/>
      <c r="J41" s="93"/>
      <c r="K41" s="93"/>
      <c r="L41" s="93"/>
      <c r="M41" s="24">
        <f t="shared" si="8"/>
        <v>27</v>
      </c>
      <c r="N41" s="24">
        <f t="shared" si="9"/>
        <v>30</v>
      </c>
      <c r="O41" s="24">
        <f t="shared" si="7"/>
        <v>27</v>
      </c>
      <c r="P41" s="24">
        <v>30</v>
      </c>
      <c r="Q41" s="64"/>
      <c r="R41" s="65">
        <f t="shared" si="5"/>
        <v>0</v>
      </c>
      <c r="S41" s="66" t="str">
        <f t="shared" si="6"/>
        <v xml:space="preserve"> </v>
      </c>
      <c r="U41" s="89"/>
      <c r="V41" s="90"/>
    </row>
    <row r="42" spans="1:22" ht="40.5" customHeight="1" thickBot="1">
      <c r="A42" s="97"/>
      <c r="B42" s="98">
        <v>36</v>
      </c>
      <c r="C42" s="119" t="s">
        <v>81</v>
      </c>
      <c r="D42" s="120">
        <v>1</v>
      </c>
      <c r="E42" s="121" t="s">
        <v>37</v>
      </c>
      <c r="F42" s="122" t="s">
        <v>82</v>
      </c>
      <c r="G42" s="123"/>
      <c r="H42" s="124"/>
      <c r="I42" s="124"/>
      <c r="J42" s="102"/>
      <c r="K42" s="102"/>
      <c r="L42" s="102"/>
      <c r="M42" s="21">
        <f t="shared" si="8"/>
        <v>27</v>
      </c>
      <c r="N42" s="21">
        <f t="shared" si="9"/>
        <v>30</v>
      </c>
      <c r="O42" s="24">
        <f t="shared" si="7"/>
        <v>27</v>
      </c>
      <c r="P42" s="21">
        <v>30</v>
      </c>
      <c r="Q42" s="67"/>
      <c r="R42" s="68">
        <f t="shared" si="5"/>
        <v>0</v>
      </c>
      <c r="S42" s="69" t="str">
        <f t="shared" si="6"/>
        <v xml:space="preserve"> </v>
      </c>
      <c r="U42" s="89"/>
      <c r="V42" s="90"/>
    </row>
    <row r="43" spans="1:22" ht="30.75" customHeight="1" thickTop="1">
      <c r="A43" s="105"/>
      <c r="B43" s="106">
        <v>37</v>
      </c>
      <c r="C43" s="42" t="s">
        <v>87</v>
      </c>
      <c r="D43" s="83">
        <v>25</v>
      </c>
      <c r="E43" s="84" t="s">
        <v>37</v>
      </c>
      <c r="F43" s="43" t="s">
        <v>88</v>
      </c>
      <c r="G43" s="44"/>
      <c r="H43" s="85" t="s">
        <v>312</v>
      </c>
      <c r="I43" s="85"/>
      <c r="J43" s="86"/>
      <c r="K43" s="86" t="s">
        <v>99</v>
      </c>
      <c r="L43" s="86" t="s">
        <v>98</v>
      </c>
      <c r="M43" s="22">
        <f t="shared" si="8"/>
        <v>1500</v>
      </c>
      <c r="N43" s="22">
        <f t="shared" si="9"/>
        <v>1650</v>
      </c>
      <c r="O43" s="96">
        <v>60</v>
      </c>
      <c r="P43" s="22">
        <f>O43*1.1</f>
        <v>66</v>
      </c>
      <c r="Q43" s="61"/>
      <c r="R43" s="62">
        <f t="shared" si="5"/>
        <v>0</v>
      </c>
      <c r="S43" s="63" t="str">
        <f t="shared" si="6"/>
        <v xml:space="preserve"> </v>
      </c>
      <c r="U43" s="89"/>
      <c r="V43" s="90"/>
    </row>
    <row r="44" spans="2:22" ht="38.25" customHeight="1">
      <c r="B44" s="91">
        <v>38</v>
      </c>
      <c r="C44" s="42" t="s">
        <v>89</v>
      </c>
      <c r="D44" s="83">
        <v>5</v>
      </c>
      <c r="E44" s="84" t="s">
        <v>18</v>
      </c>
      <c r="F44" s="45" t="s">
        <v>90</v>
      </c>
      <c r="G44" s="46"/>
      <c r="H44" s="92"/>
      <c r="I44" s="92"/>
      <c r="J44" s="93"/>
      <c r="K44" s="93"/>
      <c r="L44" s="93"/>
      <c r="M44" s="24">
        <f t="shared" si="8"/>
        <v>65</v>
      </c>
      <c r="N44" s="24">
        <f t="shared" si="9"/>
        <v>71.5</v>
      </c>
      <c r="O44" s="96">
        <v>13</v>
      </c>
      <c r="P44" s="24">
        <f>O44*1.1</f>
        <v>14.3</v>
      </c>
      <c r="Q44" s="64"/>
      <c r="R44" s="65">
        <f t="shared" si="5"/>
        <v>0</v>
      </c>
      <c r="S44" s="66" t="str">
        <f t="shared" si="6"/>
        <v xml:space="preserve"> </v>
      </c>
      <c r="U44" s="89"/>
      <c r="V44" s="90"/>
    </row>
    <row r="45" spans="2:22" ht="28.8">
      <c r="B45" s="91">
        <v>39</v>
      </c>
      <c r="C45" s="42" t="s">
        <v>91</v>
      </c>
      <c r="D45" s="83">
        <v>5</v>
      </c>
      <c r="E45" s="84" t="s">
        <v>18</v>
      </c>
      <c r="F45" s="45" t="s">
        <v>90</v>
      </c>
      <c r="G45" s="46"/>
      <c r="H45" s="92"/>
      <c r="I45" s="92"/>
      <c r="J45" s="93"/>
      <c r="K45" s="93"/>
      <c r="L45" s="93"/>
      <c r="M45" s="24">
        <f t="shared" si="8"/>
        <v>65</v>
      </c>
      <c r="N45" s="24">
        <f t="shared" si="9"/>
        <v>71.5</v>
      </c>
      <c r="O45" s="96">
        <v>13</v>
      </c>
      <c r="P45" s="24">
        <f aca="true" t="shared" si="10" ref="P45:P49">O45*1.1</f>
        <v>14.3</v>
      </c>
      <c r="Q45" s="64"/>
      <c r="R45" s="65">
        <f t="shared" si="5"/>
        <v>0</v>
      </c>
      <c r="S45" s="66" t="str">
        <f t="shared" si="6"/>
        <v xml:space="preserve"> </v>
      </c>
      <c r="U45" s="89"/>
      <c r="V45" s="90"/>
    </row>
    <row r="46" spans="2:22" ht="28.8">
      <c r="B46" s="91">
        <v>40</v>
      </c>
      <c r="C46" s="42" t="s">
        <v>92</v>
      </c>
      <c r="D46" s="83">
        <v>5</v>
      </c>
      <c r="E46" s="84" t="s">
        <v>18</v>
      </c>
      <c r="F46" s="45" t="s">
        <v>90</v>
      </c>
      <c r="G46" s="46"/>
      <c r="H46" s="92"/>
      <c r="I46" s="92"/>
      <c r="J46" s="93"/>
      <c r="K46" s="93"/>
      <c r="L46" s="93"/>
      <c r="M46" s="24">
        <f t="shared" si="8"/>
        <v>65</v>
      </c>
      <c r="N46" s="24">
        <f t="shared" si="9"/>
        <v>71.5</v>
      </c>
      <c r="O46" s="96">
        <v>13</v>
      </c>
      <c r="P46" s="24">
        <f t="shared" si="10"/>
        <v>14.3</v>
      </c>
      <c r="Q46" s="64"/>
      <c r="R46" s="65">
        <f t="shared" si="5"/>
        <v>0</v>
      </c>
      <c r="S46" s="66" t="str">
        <f t="shared" si="6"/>
        <v xml:space="preserve"> </v>
      </c>
      <c r="U46" s="89"/>
      <c r="V46" s="90"/>
    </row>
    <row r="47" spans="2:22" ht="28.8">
      <c r="B47" s="91">
        <v>41</v>
      </c>
      <c r="C47" s="42" t="s">
        <v>93</v>
      </c>
      <c r="D47" s="83">
        <v>5</v>
      </c>
      <c r="E47" s="84" t="s">
        <v>18</v>
      </c>
      <c r="F47" s="45" t="s">
        <v>90</v>
      </c>
      <c r="G47" s="46"/>
      <c r="H47" s="92"/>
      <c r="I47" s="92"/>
      <c r="J47" s="93"/>
      <c r="K47" s="93"/>
      <c r="L47" s="93"/>
      <c r="M47" s="24">
        <f t="shared" si="8"/>
        <v>65</v>
      </c>
      <c r="N47" s="24">
        <f t="shared" si="9"/>
        <v>71.5</v>
      </c>
      <c r="O47" s="96">
        <v>13</v>
      </c>
      <c r="P47" s="24">
        <f t="shared" si="10"/>
        <v>14.3</v>
      </c>
      <c r="Q47" s="64"/>
      <c r="R47" s="65">
        <f t="shared" si="5"/>
        <v>0</v>
      </c>
      <c r="S47" s="66" t="str">
        <f t="shared" si="6"/>
        <v xml:space="preserve"> </v>
      </c>
      <c r="U47" s="89"/>
      <c r="V47" s="90"/>
    </row>
    <row r="48" spans="2:22" ht="15.6">
      <c r="B48" s="91">
        <v>42</v>
      </c>
      <c r="C48" s="42" t="s">
        <v>94</v>
      </c>
      <c r="D48" s="83">
        <v>1</v>
      </c>
      <c r="E48" s="84" t="s">
        <v>18</v>
      </c>
      <c r="F48" s="45" t="s">
        <v>95</v>
      </c>
      <c r="G48" s="46"/>
      <c r="H48" s="92"/>
      <c r="I48" s="92"/>
      <c r="J48" s="93"/>
      <c r="K48" s="93"/>
      <c r="L48" s="93"/>
      <c r="M48" s="24">
        <f t="shared" si="8"/>
        <v>55</v>
      </c>
      <c r="N48" s="24">
        <f t="shared" si="9"/>
        <v>60.50000000000001</v>
      </c>
      <c r="O48" s="96">
        <v>55</v>
      </c>
      <c r="P48" s="24">
        <f t="shared" si="10"/>
        <v>60.50000000000001</v>
      </c>
      <c r="Q48" s="64"/>
      <c r="R48" s="65">
        <f t="shared" si="5"/>
        <v>0</v>
      </c>
      <c r="S48" s="66" t="str">
        <f t="shared" si="6"/>
        <v xml:space="preserve"> </v>
      </c>
      <c r="U48" s="89"/>
      <c r="V48" s="90"/>
    </row>
    <row r="49" spans="1:22" ht="16.2" thickBot="1">
      <c r="A49" s="97"/>
      <c r="B49" s="98">
        <v>43</v>
      </c>
      <c r="C49" s="48" t="s">
        <v>96</v>
      </c>
      <c r="D49" s="99">
        <v>10</v>
      </c>
      <c r="E49" s="100" t="s">
        <v>37</v>
      </c>
      <c r="F49" s="49" t="s">
        <v>97</v>
      </c>
      <c r="G49" s="50"/>
      <c r="H49" s="101"/>
      <c r="I49" s="101"/>
      <c r="J49" s="102"/>
      <c r="K49" s="102"/>
      <c r="L49" s="102"/>
      <c r="M49" s="21">
        <f t="shared" si="8"/>
        <v>60</v>
      </c>
      <c r="N49" s="21">
        <f t="shared" si="9"/>
        <v>66</v>
      </c>
      <c r="O49" s="104">
        <v>6</v>
      </c>
      <c r="P49" s="51">
        <f t="shared" si="10"/>
        <v>6.6000000000000005</v>
      </c>
      <c r="Q49" s="67"/>
      <c r="R49" s="68">
        <f t="shared" si="5"/>
        <v>0</v>
      </c>
      <c r="S49" s="69" t="str">
        <f t="shared" si="6"/>
        <v xml:space="preserve"> </v>
      </c>
      <c r="U49" s="89"/>
      <c r="V49" s="90"/>
    </row>
    <row r="50" spans="1:22" ht="39.9" customHeight="1" thickTop="1">
      <c r="A50" s="105"/>
      <c r="B50" s="106">
        <v>44</v>
      </c>
      <c r="C50" s="113" t="s">
        <v>100</v>
      </c>
      <c r="D50" s="114">
        <v>10</v>
      </c>
      <c r="E50" s="115" t="s">
        <v>18</v>
      </c>
      <c r="F50" s="160" t="s">
        <v>101</v>
      </c>
      <c r="G50" s="161"/>
      <c r="H50" s="112" t="s">
        <v>312</v>
      </c>
      <c r="I50" s="112" t="s">
        <v>83</v>
      </c>
      <c r="J50" s="86" t="s">
        <v>116</v>
      </c>
      <c r="K50" s="86" t="s">
        <v>117</v>
      </c>
      <c r="L50" s="86" t="s">
        <v>118</v>
      </c>
      <c r="M50" s="22">
        <f t="shared" si="8"/>
        <v>460</v>
      </c>
      <c r="N50" s="22">
        <f t="shared" si="9"/>
        <v>700</v>
      </c>
      <c r="O50" s="24">
        <v>46</v>
      </c>
      <c r="P50" s="20">
        <v>70</v>
      </c>
      <c r="Q50" s="61"/>
      <c r="R50" s="62">
        <f t="shared" si="5"/>
        <v>0</v>
      </c>
      <c r="S50" s="63" t="str">
        <f t="shared" si="6"/>
        <v xml:space="preserve"> </v>
      </c>
      <c r="U50" s="89"/>
      <c r="V50" s="90"/>
    </row>
    <row r="51" spans="2:22" ht="39.9" customHeight="1">
      <c r="B51" s="91">
        <v>45</v>
      </c>
      <c r="C51" s="113" t="s">
        <v>102</v>
      </c>
      <c r="D51" s="114">
        <v>10</v>
      </c>
      <c r="E51" s="115" t="s">
        <v>37</v>
      </c>
      <c r="F51" s="45" t="s">
        <v>103</v>
      </c>
      <c r="G51" s="46"/>
      <c r="H51" s="118"/>
      <c r="I51" s="118"/>
      <c r="J51" s="93"/>
      <c r="K51" s="93"/>
      <c r="L51" s="93"/>
      <c r="M51" s="24">
        <f t="shared" si="8"/>
        <v>180</v>
      </c>
      <c r="N51" s="24">
        <f t="shared" si="9"/>
        <v>250</v>
      </c>
      <c r="O51" s="24">
        <v>18</v>
      </c>
      <c r="P51" s="24">
        <v>25</v>
      </c>
      <c r="Q51" s="64"/>
      <c r="R51" s="65">
        <f t="shared" si="5"/>
        <v>0</v>
      </c>
      <c r="S51" s="66" t="str">
        <f t="shared" si="6"/>
        <v xml:space="preserve"> </v>
      </c>
      <c r="U51" s="89"/>
      <c r="V51" s="90"/>
    </row>
    <row r="52" spans="2:22" ht="39.9" customHeight="1">
      <c r="B52" s="91">
        <v>46</v>
      </c>
      <c r="C52" s="113" t="s">
        <v>102</v>
      </c>
      <c r="D52" s="114">
        <v>20</v>
      </c>
      <c r="E52" s="115" t="s">
        <v>37</v>
      </c>
      <c r="F52" s="45" t="s">
        <v>104</v>
      </c>
      <c r="G52" s="46"/>
      <c r="H52" s="118"/>
      <c r="I52" s="118"/>
      <c r="J52" s="93"/>
      <c r="K52" s="93"/>
      <c r="L52" s="93"/>
      <c r="M52" s="24">
        <f t="shared" si="8"/>
        <v>340</v>
      </c>
      <c r="N52" s="24">
        <f t="shared" si="9"/>
        <v>500</v>
      </c>
      <c r="O52" s="24">
        <v>17</v>
      </c>
      <c r="P52" s="24">
        <v>25</v>
      </c>
      <c r="Q52" s="64"/>
      <c r="R52" s="65">
        <f t="shared" si="5"/>
        <v>0</v>
      </c>
      <c r="S52" s="66" t="str">
        <f t="shared" si="6"/>
        <v xml:space="preserve"> </v>
      </c>
      <c r="U52" s="89"/>
      <c r="V52" s="90"/>
    </row>
    <row r="53" spans="2:22" ht="39.9" customHeight="1">
      <c r="B53" s="91">
        <v>47</v>
      </c>
      <c r="C53" s="113" t="s">
        <v>105</v>
      </c>
      <c r="D53" s="114">
        <v>6</v>
      </c>
      <c r="E53" s="115" t="s">
        <v>18</v>
      </c>
      <c r="F53" s="45" t="s">
        <v>106</v>
      </c>
      <c r="G53" s="46"/>
      <c r="H53" s="118"/>
      <c r="I53" s="118"/>
      <c r="J53" s="93"/>
      <c r="K53" s="93"/>
      <c r="L53" s="93"/>
      <c r="M53" s="24">
        <f t="shared" si="8"/>
        <v>258</v>
      </c>
      <c r="N53" s="24">
        <f t="shared" si="9"/>
        <v>360</v>
      </c>
      <c r="O53" s="24">
        <v>43</v>
      </c>
      <c r="P53" s="24">
        <v>60</v>
      </c>
      <c r="Q53" s="64"/>
      <c r="R53" s="65">
        <f t="shared" si="5"/>
        <v>0</v>
      </c>
      <c r="S53" s="66" t="str">
        <f t="shared" si="6"/>
        <v xml:space="preserve"> </v>
      </c>
      <c r="U53" s="89"/>
      <c r="V53" s="90"/>
    </row>
    <row r="54" spans="2:22" ht="39.9" customHeight="1">
      <c r="B54" s="91">
        <v>48</v>
      </c>
      <c r="C54" s="113" t="s">
        <v>107</v>
      </c>
      <c r="D54" s="114">
        <v>2</v>
      </c>
      <c r="E54" s="115" t="s">
        <v>18</v>
      </c>
      <c r="F54" s="45" t="s">
        <v>108</v>
      </c>
      <c r="G54" s="46"/>
      <c r="H54" s="118"/>
      <c r="I54" s="118"/>
      <c r="J54" s="93"/>
      <c r="K54" s="93"/>
      <c r="L54" s="93"/>
      <c r="M54" s="24">
        <f t="shared" si="8"/>
        <v>86</v>
      </c>
      <c r="N54" s="24">
        <f t="shared" si="9"/>
        <v>120</v>
      </c>
      <c r="O54" s="24">
        <v>43</v>
      </c>
      <c r="P54" s="24">
        <v>60</v>
      </c>
      <c r="Q54" s="64"/>
      <c r="R54" s="65">
        <f t="shared" si="5"/>
        <v>0</v>
      </c>
      <c r="S54" s="66" t="str">
        <f t="shared" si="6"/>
        <v xml:space="preserve"> </v>
      </c>
      <c r="U54" s="89"/>
      <c r="V54" s="90"/>
    </row>
    <row r="55" spans="2:22" ht="39.9" customHeight="1">
      <c r="B55" s="91">
        <v>49</v>
      </c>
      <c r="C55" s="113" t="s">
        <v>109</v>
      </c>
      <c r="D55" s="114">
        <v>2</v>
      </c>
      <c r="E55" s="115" t="s">
        <v>18</v>
      </c>
      <c r="F55" s="45" t="s">
        <v>108</v>
      </c>
      <c r="G55" s="46"/>
      <c r="H55" s="118"/>
      <c r="I55" s="118"/>
      <c r="J55" s="93"/>
      <c r="K55" s="93"/>
      <c r="L55" s="93"/>
      <c r="M55" s="24">
        <f t="shared" si="8"/>
        <v>86</v>
      </c>
      <c r="N55" s="24">
        <f t="shared" si="9"/>
        <v>120</v>
      </c>
      <c r="O55" s="24">
        <v>43</v>
      </c>
      <c r="P55" s="24">
        <v>60</v>
      </c>
      <c r="Q55" s="64"/>
      <c r="R55" s="65">
        <f t="shared" si="5"/>
        <v>0</v>
      </c>
      <c r="S55" s="66" t="str">
        <f t="shared" si="6"/>
        <v xml:space="preserve"> </v>
      </c>
      <c r="U55" s="89"/>
      <c r="V55" s="90"/>
    </row>
    <row r="56" spans="2:22" ht="39.9" customHeight="1">
      <c r="B56" s="91">
        <v>50</v>
      </c>
      <c r="C56" s="113" t="s">
        <v>110</v>
      </c>
      <c r="D56" s="114">
        <v>2</v>
      </c>
      <c r="E56" s="115" t="s">
        <v>18</v>
      </c>
      <c r="F56" s="45" t="s">
        <v>108</v>
      </c>
      <c r="G56" s="46"/>
      <c r="H56" s="118"/>
      <c r="I56" s="118"/>
      <c r="J56" s="93"/>
      <c r="K56" s="93"/>
      <c r="L56" s="93"/>
      <c r="M56" s="24">
        <f t="shared" si="8"/>
        <v>86</v>
      </c>
      <c r="N56" s="24">
        <f t="shared" si="9"/>
        <v>120</v>
      </c>
      <c r="O56" s="24">
        <v>43</v>
      </c>
      <c r="P56" s="24">
        <v>60</v>
      </c>
      <c r="Q56" s="64"/>
      <c r="R56" s="65">
        <f t="shared" si="5"/>
        <v>0</v>
      </c>
      <c r="S56" s="66" t="str">
        <f t="shared" si="6"/>
        <v xml:space="preserve"> </v>
      </c>
      <c r="U56" s="89"/>
      <c r="V56" s="90"/>
    </row>
    <row r="57" spans="2:22" ht="39.9" customHeight="1">
      <c r="B57" s="91">
        <v>51</v>
      </c>
      <c r="C57" s="113" t="s">
        <v>111</v>
      </c>
      <c r="D57" s="114">
        <v>20</v>
      </c>
      <c r="E57" s="115" t="s">
        <v>18</v>
      </c>
      <c r="F57" s="45" t="s">
        <v>112</v>
      </c>
      <c r="G57" s="46"/>
      <c r="H57" s="118"/>
      <c r="I57" s="118"/>
      <c r="J57" s="93"/>
      <c r="K57" s="93"/>
      <c r="L57" s="93"/>
      <c r="M57" s="24">
        <f t="shared" si="8"/>
        <v>460</v>
      </c>
      <c r="N57" s="24">
        <f t="shared" si="9"/>
        <v>600</v>
      </c>
      <c r="O57" s="24">
        <v>23</v>
      </c>
      <c r="P57" s="24">
        <v>30</v>
      </c>
      <c r="Q57" s="64"/>
      <c r="R57" s="65">
        <f t="shared" si="5"/>
        <v>0</v>
      </c>
      <c r="S57" s="66" t="str">
        <f t="shared" si="6"/>
        <v xml:space="preserve"> </v>
      </c>
      <c r="U57" s="89"/>
      <c r="V57" s="90"/>
    </row>
    <row r="58" spans="2:22" ht="39.9" customHeight="1">
      <c r="B58" s="91">
        <v>52</v>
      </c>
      <c r="C58" s="113" t="s">
        <v>113</v>
      </c>
      <c r="D58" s="114">
        <v>5</v>
      </c>
      <c r="E58" s="115" t="s">
        <v>18</v>
      </c>
      <c r="F58" s="45" t="s">
        <v>112</v>
      </c>
      <c r="G58" s="46"/>
      <c r="H58" s="118"/>
      <c r="I58" s="118"/>
      <c r="J58" s="93"/>
      <c r="K58" s="93"/>
      <c r="L58" s="93"/>
      <c r="M58" s="24">
        <f t="shared" si="8"/>
        <v>115</v>
      </c>
      <c r="N58" s="24">
        <f t="shared" si="9"/>
        <v>150</v>
      </c>
      <c r="O58" s="24">
        <v>23</v>
      </c>
      <c r="P58" s="24">
        <v>30</v>
      </c>
      <c r="Q58" s="64"/>
      <c r="R58" s="65">
        <f t="shared" si="5"/>
        <v>0</v>
      </c>
      <c r="S58" s="66" t="str">
        <f t="shared" si="6"/>
        <v xml:space="preserve"> </v>
      </c>
      <c r="U58" s="89"/>
      <c r="V58" s="90"/>
    </row>
    <row r="59" spans="2:22" ht="39.9" customHeight="1">
      <c r="B59" s="91">
        <v>53</v>
      </c>
      <c r="C59" s="113" t="s">
        <v>114</v>
      </c>
      <c r="D59" s="114">
        <v>5</v>
      </c>
      <c r="E59" s="115" t="s">
        <v>18</v>
      </c>
      <c r="F59" s="45" t="s">
        <v>112</v>
      </c>
      <c r="G59" s="46"/>
      <c r="H59" s="118"/>
      <c r="I59" s="118"/>
      <c r="J59" s="93"/>
      <c r="K59" s="93"/>
      <c r="L59" s="93"/>
      <c r="M59" s="24">
        <f t="shared" si="8"/>
        <v>115</v>
      </c>
      <c r="N59" s="24">
        <f t="shared" si="9"/>
        <v>150</v>
      </c>
      <c r="O59" s="24">
        <v>23</v>
      </c>
      <c r="P59" s="24">
        <v>30</v>
      </c>
      <c r="Q59" s="64"/>
      <c r="R59" s="65">
        <f t="shared" si="5"/>
        <v>0</v>
      </c>
      <c r="S59" s="66" t="str">
        <f t="shared" si="6"/>
        <v xml:space="preserve"> </v>
      </c>
      <c r="U59" s="89"/>
      <c r="V59" s="90"/>
    </row>
    <row r="60" spans="1:22" ht="39.9" customHeight="1" thickBot="1">
      <c r="A60" s="97"/>
      <c r="B60" s="98">
        <v>54</v>
      </c>
      <c r="C60" s="119" t="s">
        <v>115</v>
      </c>
      <c r="D60" s="120">
        <v>5</v>
      </c>
      <c r="E60" s="121" t="s">
        <v>18</v>
      </c>
      <c r="F60" s="49" t="s">
        <v>112</v>
      </c>
      <c r="G60" s="50"/>
      <c r="H60" s="124"/>
      <c r="I60" s="124"/>
      <c r="J60" s="102"/>
      <c r="K60" s="102"/>
      <c r="L60" s="102"/>
      <c r="M60" s="21">
        <f t="shared" si="8"/>
        <v>115</v>
      </c>
      <c r="N60" s="21">
        <f t="shared" si="9"/>
        <v>150</v>
      </c>
      <c r="O60" s="21">
        <v>23</v>
      </c>
      <c r="P60" s="21">
        <v>30</v>
      </c>
      <c r="Q60" s="67"/>
      <c r="R60" s="68">
        <f t="shared" si="5"/>
        <v>0</v>
      </c>
      <c r="S60" s="69" t="str">
        <f t="shared" si="6"/>
        <v xml:space="preserve"> </v>
      </c>
      <c r="U60" s="89"/>
      <c r="V60" s="90"/>
    </row>
    <row r="61" spans="1:22" ht="39.9" customHeight="1" thickTop="1">
      <c r="A61" s="105"/>
      <c r="B61" s="106">
        <v>55</v>
      </c>
      <c r="C61" s="107" t="s">
        <v>119</v>
      </c>
      <c r="D61" s="108">
        <v>1</v>
      </c>
      <c r="E61" s="109" t="s">
        <v>18</v>
      </c>
      <c r="F61" s="43" t="s">
        <v>120</v>
      </c>
      <c r="G61" s="44"/>
      <c r="H61" s="112" t="s">
        <v>312</v>
      </c>
      <c r="I61" s="112" t="s">
        <v>83</v>
      </c>
      <c r="J61" s="86" t="s">
        <v>153</v>
      </c>
      <c r="K61" s="86" t="s">
        <v>86</v>
      </c>
      <c r="L61" s="86" t="s">
        <v>85</v>
      </c>
      <c r="M61" s="22">
        <f t="shared" si="8"/>
        <v>13.5</v>
      </c>
      <c r="N61" s="22">
        <f t="shared" si="9"/>
        <v>15</v>
      </c>
      <c r="O61" s="22">
        <f>P61*0.9</f>
        <v>13.5</v>
      </c>
      <c r="P61" s="20">
        <v>15</v>
      </c>
      <c r="Q61" s="61"/>
      <c r="R61" s="62">
        <f t="shared" si="5"/>
        <v>0</v>
      </c>
      <c r="S61" s="63" t="str">
        <f t="shared" si="6"/>
        <v xml:space="preserve"> </v>
      </c>
      <c r="U61" s="89"/>
      <c r="V61" s="90"/>
    </row>
    <row r="62" spans="2:22" ht="39.9" customHeight="1">
      <c r="B62" s="91">
        <v>56</v>
      </c>
      <c r="C62" s="113" t="s">
        <v>121</v>
      </c>
      <c r="D62" s="114">
        <v>2</v>
      </c>
      <c r="E62" s="115" t="s">
        <v>18</v>
      </c>
      <c r="F62" s="45" t="s">
        <v>122</v>
      </c>
      <c r="G62" s="46"/>
      <c r="H62" s="118"/>
      <c r="I62" s="118"/>
      <c r="J62" s="93"/>
      <c r="K62" s="93"/>
      <c r="L62" s="93"/>
      <c r="M62" s="24">
        <f t="shared" si="8"/>
        <v>54</v>
      </c>
      <c r="N62" s="24">
        <f t="shared" si="9"/>
        <v>60</v>
      </c>
      <c r="O62" s="24">
        <f>P62*0.9</f>
        <v>27</v>
      </c>
      <c r="P62" s="24">
        <v>30</v>
      </c>
      <c r="Q62" s="64"/>
      <c r="R62" s="65">
        <f t="shared" si="5"/>
        <v>0</v>
      </c>
      <c r="S62" s="66" t="str">
        <f t="shared" si="6"/>
        <v xml:space="preserve"> </v>
      </c>
      <c r="U62" s="89"/>
      <c r="V62" s="90"/>
    </row>
    <row r="63" spans="2:22" ht="39.9" customHeight="1">
      <c r="B63" s="91">
        <v>57</v>
      </c>
      <c r="C63" s="113" t="s">
        <v>123</v>
      </c>
      <c r="D63" s="114">
        <v>10</v>
      </c>
      <c r="E63" s="115" t="s">
        <v>18</v>
      </c>
      <c r="F63" s="45" t="s">
        <v>124</v>
      </c>
      <c r="G63" s="46"/>
      <c r="H63" s="118"/>
      <c r="I63" s="118"/>
      <c r="J63" s="93"/>
      <c r="K63" s="93"/>
      <c r="L63" s="93"/>
      <c r="M63" s="24">
        <f t="shared" si="8"/>
        <v>225</v>
      </c>
      <c r="N63" s="24">
        <f t="shared" si="9"/>
        <v>250</v>
      </c>
      <c r="O63" s="24">
        <f aca="true" t="shared" si="11" ref="O63:O78">P63*0.9</f>
        <v>22.5</v>
      </c>
      <c r="P63" s="24">
        <v>25</v>
      </c>
      <c r="Q63" s="64"/>
      <c r="R63" s="65">
        <f t="shared" si="5"/>
        <v>0</v>
      </c>
      <c r="S63" s="66" t="str">
        <f t="shared" si="6"/>
        <v xml:space="preserve"> </v>
      </c>
      <c r="U63" s="89"/>
      <c r="V63" s="90"/>
    </row>
    <row r="64" spans="2:22" ht="39.9" customHeight="1">
      <c r="B64" s="91">
        <v>58</v>
      </c>
      <c r="C64" s="113" t="s">
        <v>125</v>
      </c>
      <c r="D64" s="114">
        <v>1</v>
      </c>
      <c r="E64" s="115" t="s">
        <v>18</v>
      </c>
      <c r="F64" s="45" t="s">
        <v>126</v>
      </c>
      <c r="G64" s="46"/>
      <c r="H64" s="118"/>
      <c r="I64" s="118"/>
      <c r="J64" s="93"/>
      <c r="K64" s="93"/>
      <c r="L64" s="93"/>
      <c r="M64" s="24">
        <f t="shared" si="8"/>
        <v>1350</v>
      </c>
      <c r="N64" s="24">
        <f t="shared" si="9"/>
        <v>1500</v>
      </c>
      <c r="O64" s="24">
        <f t="shared" si="11"/>
        <v>1350</v>
      </c>
      <c r="P64" s="24">
        <v>1500</v>
      </c>
      <c r="Q64" s="64"/>
      <c r="R64" s="65">
        <f t="shared" si="5"/>
        <v>0</v>
      </c>
      <c r="S64" s="66" t="str">
        <f t="shared" si="6"/>
        <v xml:space="preserve"> </v>
      </c>
      <c r="U64" s="89"/>
      <c r="V64" s="90"/>
    </row>
    <row r="65" spans="2:22" ht="39.9" customHeight="1">
      <c r="B65" s="91">
        <v>59</v>
      </c>
      <c r="C65" s="113" t="s">
        <v>127</v>
      </c>
      <c r="D65" s="114">
        <v>5</v>
      </c>
      <c r="E65" s="115" t="s">
        <v>50</v>
      </c>
      <c r="F65" s="45" t="s">
        <v>128</v>
      </c>
      <c r="G65" s="46"/>
      <c r="H65" s="118"/>
      <c r="I65" s="118"/>
      <c r="J65" s="93"/>
      <c r="K65" s="93"/>
      <c r="L65" s="93"/>
      <c r="M65" s="24">
        <f t="shared" si="8"/>
        <v>180</v>
      </c>
      <c r="N65" s="24">
        <f t="shared" si="9"/>
        <v>200</v>
      </c>
      <c r="O65" s="24">
        <f t="shared" si="11"/>
        <v>36</v>
      </c>
      <c r="P65" s="24">
        <v>40</v>
      </c>
      <c r="Q65" s="64"/>
      <c r="R65" s="65">
        <f t="shared" si="5"/>
        <v>0</v>
      </c>
      <c r="S65" s="66" t="str">
        <f t="shared" si="6"/>
        <v xml:space="preserve"> </v>
      </c>
      <c r="U65" s="89"/>
      <c r="V65" s="90"/>
    </row>
    <row r="66" spans="2:22" ht="39.9" customHeight="1">
      <c r="B66" s="91">
        <v>60</v>
      </c>
      <c r="C66" s="113" t="s">
        <v>129</v>
      </c>
      <c r="D66" s="114">
        <v>5</v>
      </c>
      <c r="E66" s="115" t="s">
        <v>18</v>
      </c>
      <c r="F66" s="45" t="s">
        <v>130</v>
      </c>
      <c r="G66" s="46"/>
      <c r="H66" s="118"/>
      <c r="I66" s="118"/>
      <c r="J66" s="93"/>
      <c r="K66" s="93"/>
      <c r="L66" s="93"/>
      <c r="M66" s="24">
        <f t="shared" si="8"/>
        <v>607.5</v>
      </c>
      <c r="N66" s="24">
        <f t="shared" si="9"/>
        <v>675</v>
      </c>
      <c r="O66" s="24">
        <f t="shared" si="11"/>
        <v>121.5</v>
      </c>
      <c r="P66" s="24">
        <v>135</v>
      </c>
      <c r="Q66" s="64"/>
      <c r="R66" s="65">
        <f t="shared" si="5"/>
        <v>0</v>
      </c>
      <c r="S66" s="66" t="str">
        <f t="shared" si="6"/>
        <v xml:space="preserve"> </v>
      </c>
      <c r="U66" s="89"/>
      <c r="V66" s="90"/>
    </row>
    <row r="67" spans="2:22" ht="39.9" customHeight="1">
      <c r="B67" s="91">
        <v>61</v>
      </c>
      <c r="C67" s="113" t="s">
        <v>131</v>
      </c>
      <c r="D67" s="114">
        <v>5</v>
      </c>
      <c r="E67" s="115" t="s">
        <v>18</v>
      </c>
      <c r="F67" s="45" t="s">
        <v>132</v>
      </c>
      <c r="G67" s="46"/>
      <c r="H67" s="118"/>
      <c r="I67" s="118"/>
      <c r="J67" s="93"/>
      <c r="K67" s="93"/>
      <c r="L67" s="93"/>
      <c r="M67" s="24">
        <f t="shared" si="8"/>
        <v>675</v>
      </c>
      <c r="N67" s="24">
        <f t="shared" si="9"/>
        <v>750</v>
      </c>
      <c r="O67" s="24">
        <f t="shared" si="11"/>
        <v>135</v>
      </c>
      <c r="P67" s="24">
        <v>150</v>
      </c>
      <c r="Q67" s="64"/>
      <c r="R67" s="65">
        <f t="shared" si="5"/>
        <v>0</v>
      </c>
      <c r="S67" s="66" t="str">
        <f t="shared" si="6"/>
        <v xml:space="preserve"> </v>
      </c>
      <c r="U67" s="89"/>
      <c r="V67" s="90"/>
    </row>
    <row r="68" spans="2:22" ht="39.9" customHeight="1">
      <c r="B68" s="91">
        <v>62</v>
      </c>
      <c r="C68" s="113" t="s">
        <v>133</v>
      </c>
      <c r="D68" s="114">
        <v>1</v>
      </c>
      <c r="E68" s="115" t="s">
        <v>37</v>
      </c>
      <c r="F68" s="45" t="s">
        <v>134</v>
      </c>
      <c r="G68" s="46"/>
      <c r="H68" s="118"/>
      <c r="I68" s="118"/>
      <c r="J68" s="93"/>
      <c r="K68" s="93"/>
      <c r="L68" s="93"/>
      <c r="M68" s="24">
        <f t="shared" si="8"/>
        <v>22.5</v>
      </c>
      <c r="N68" s="24">
        <f t="shared" si="9"/>
        <v>25</v>
      </c>
      <c r="O68" s="24">
        <f t="shared" si="11"/>
        <v>22.5</v>
      </c>
      <c r="P68" s="24">
        <v>25</v>
      </c>
      <c r="Q68" s="64"/>
      <c r="R68" s="65">
        <f t="shared" si="5"/>
        <v>0</v>
      </c>
      <c r="S68" s="66" t="str">
        <f t="shared" si="6"/>
        <v xml:space="preserve"> </v>
      </c>
      <c r="U68" s="89"/>
      <c r="V68" s="90"/>
    </row>
    <row r="69" spans="2:22" ht="39.9" customHeight="1">
      <c r="B69" s="91">
        <v>63</v>
      </c>
      <c r="C69" s="113" t="s">
        <v>135</v>
      </c>
      <c r="D69" s="114">
        <v>200</v>
      </c>
      <c r="E69" s="115" t="s">
        <v>18</v>
      </c>
      <c r="F69" s="45" t="s">
        <v>136</v>
      </c>
      <c r="G69" s="46"/>
      <c r="H69" s="118"/>
      <c r="I69" s="118"/>
      <c r="J69" s="93"/>
      <c r="K69" s="93"/>
      <c r="L69" s="93"/>
      <c r="M69" s="24">
        <f t="shared" si="8"/>
        <v>360</v>
      </c>
      <c r="N69" s="24">
        <f t="shared" si="9"/>
        <v>400</v>
      </c>
      <c r="O69" s="24">
        <f t="shared" si="11"/>
        <v>1.8</v>
      </c>
      <c r="P69" s="24">
        <v>2</v>
      </c>
      <c r="Q69" s="64"/>
      <c r="R69" s="65">
        <f t="shared" si="5"/>
        <v>0</v>
      </c>
      <c r="S69" s="66" t="str">
        <f t="shared" si="6"/>
        <v xml:space="preserve"> </v>
      </c>
      <c r="U69" s="89"/>
      <c r="V69" s="90"/>
    </row>
    <row r="70" spans="2:22" ht="39.9" customHeight="1">
      <c r="B70" s="91">
        <v>64</v>
      </c>
      <c r="C70" s="113" t="s">
        <v>137</v>
      </c>
      <c r="D70" s="114">
        <v>1</v>
      </c>
      <c r="E70" s="115" t="s">
        <v>18</v>
      </c>
      <c r="F70" s="45" t="s">
        <v>138</v>
      </c>
      <c r="G70" s="46"/>
      <c r="H70" s="118"/>
      <c r="I70" s="118"/>
      <c r="J70" s="93"/>
      <c r="K70" s="93"/>
      <c r="L70" s="93"/>
      <c r="M70" s="24">
        <f t="shared" si="8"/>
        <v>18</v>
      </c>
      <c r="N70" s="24">
        <f t="shared" si="9"/>
        <v>20</v>
      </c>
      <c r="O70" s="24">
        <f t="shared" si="11"/>
        <v>18</v>
      </c>
      <c r="P70" s="24">
        <v>20</v>
      </c>
      <c r="Q70" s="64"/>
      <c r="R70" s="65">
        <f t="shared" si="5"/>
        <v>0</v>
      </c>
      <c r="S70" s="66" t="str">
        <f t="shared" si="6"/>
        <v xml:space="preserve"> </v>
      </c>
      <c r="U70" s="89"/>
      <c r="V70" s="90"/>
    </row>
    <row r="71" spans="2:22" ht="39.9" customHeight="1">
      <c r="B71" s="91">
        <v>65</v>
      </c>
      <c r="C71" s="113" t="s">
        <v>139</v>
      </c>
      <c r="D71" s="114">
        <v>1</v>
      </c>
      <c r="E71" s="115" t="s">
        <v>18</v>
      </c>
      <c r="F71" s="45" t="s">
        <v>140</v>
      </c>
      <c r="G71" s="46"/>
      <c r="H71" s="118"/>
      <c r="I71" s="118"/>
      <c r="J71" s="93"/>
      <c r="K71" s="93"/>
      <c r="L71" s="93"/>
      <c r="M71" s="24">
        <f aca="true" t="shared" si="12" ref="M71:M102">D71*O71</f>
        <v>40.5</v>
      </c>
      <c r="N71" s="24">
        <f aca="true" t="shared" si="13" ref="N71:N102">D71*P71</f>
        <v>45</v>
      </c>
      <c r="O71" s="24">
        <f t="shared" si="11"/>
        <v>40.5</v>
      </c>
      <c r="P71" s="24">
        <v>45</v>
      </c>
      <c r="Q71" s="64"/>
      <c r="R71" s="65">
        <f t="shared" si="5"/>
        <v>0</v>
      </c>
      <c r="S71" s="66" t="str">
        <f t="shared" si="6"/>
        <v xml:space="preserve"> </v>
      </c>
      <c r="U71" s="89"/>
      <c r="V71" s="90"/>
    </row>
    <row r="72" spans="2:22" ht="39.9" customHeight="1">
      <c r="B72" s="91">
        <v>66</v>
      </c>
      <c r="C72" s="113" t="s">
        <v>141</v>
      </c>
      <c r="D72" s="114">
        <v>25</v>
      </c>
      <c r="E72" s="115" t="s">
        <v>18</v>
      </c>
      <c r="F72" s="45" t="s">
        <v>142</v>
      </c>
      <c r="G72" s="46"/>
      <c r="H72" s="118"/>
      <c r="I72" s="118"/>
      <c r="J72" s="93"/>
      <c r="K72" s="93"/>
      <c r="L72" s="93"/>
      <c r="M72" s="24">
        <f t="shared" si="12"/>
        <v>337.5</v>
      </c>
      <c r="N72" s="24">
        <f t="shared" si="13"/>
        <v>375</v>
      </c>
      <c r="O72" s="24">
        <f t="shared" si="11"/>
        <v>13.5</v>
      </c>
      <c r="P72" s="24">
        <v>15</v>
      </c>
      <c r="Q72" s="64"/>
      <c r="R72" s="65">
        <f t="shared" si="5"/>
        <v>0</v>
      </c>
      <c r="S72" s="66" t="str">
        <f t="shared" si="6"/>
        <v xml:space="preserve"> </v>
      </c>
      <c r="U72" s="89"/>
      <c r="V72" s="90"/>
    </row>
    <row r="73" spans="2:22" ht="39.9" customHeight="1">
      <c r="B73" s="91">
        <v>67</v>
      </c>
      <c r="C73" s="113" t="s">
        <v>143</v>
      </c>
      <c r="D73" s="114">
        <v>2</v>
      </c>
      <c r="E73" s="115" t="s">
        <v>18</v>
      </c>
      <c r="F73" s="45" t="s">
        <v>144</v>
      </c>
      <c r="G73" s="46"/>
      <c r="H73" s="118"/>
      <c r="I73" s="118"/>
      <c r="J73" s="93"/>
      <c r="K73" s="93"/>
      <c r="L73" s="93"/>
      <c r="M73" s="24">
        <f t="shared" si="12"/>
        <v>540</v>
      </c>
      <c r="N73" s="24">
        <f t="shared" si="13"/>
        <v>600</v>
      </c>
      <c r="O73" s="24">
        <f t="shared" si="11"/>
        <v>270</v>
      </c>
      <c r="P73" s="24">
        <v>300</v>
      </c>
      <c r="Q73" s="64"/>
      <c r="R73" s="65">
        <f t="shared" si="5"/>
        <v>0</v>
      </c>
      <c r="S73" s="66" t="str">
        <f t="shared" si="6"/>
        <v xml:space="preserve"> </v>
      </c>
      <c r="U73" s="89"/>
      <c r="V73" s="90"/>
    </row>
    <row r="74" spans="2:22" ht="39.9" customHeight="1">
      <c r="B74" s="91">
        <v>68</v>
      </c>
      <c r="C74" s="113" t="s">
        <v>145</v>
      </c>
      <c r="D74" s="114">
        <v>2</v>
      </c>
      <c r="E74" s="115" t="s">
        <v>18</v>
      </c>
      <c r="F74" s="45" t="s">
        <v>146</v>
      </c>
      <c r="G74" s="46"/>
      <c r="H74" s="118"/>
      <c r="I74" s="118"/>
      <c r="J74" s="93"/>
      <c r="K74" s="93"/>
      <c r="L74" s="93"/>
      <c r="M74" s="24">
        <f t="shared" si="12"/>
        <v>252</v>
      </c>
      <c r="N74" s="24">
        <f t="shared" si="13"/>
        <v>280</v>
      </c>
      <c r="O74" s="24">
        <f t="shared" si="11"/>
        <v>126</v>
      </c>
      <c r="P74" s="24">
        <v>140</v>
      </c>
      <c r="Q74" s="64"/>
      <c r="R74" s="65">
        <f t="shared" si="5"/>
        <v>0</v>
      </c>
      <c r="S74" s="66" t="str">
        <f t="shared" si="6"/>
        <v xml:space="preserve"> </v>
      </c>
      <c r="U74" s="89"/>
      <c r="V74" s="90"/>
    </row>
    <row r="75" spans="2:22" ht="39.9" customHeight="1">
      <c r="B75" s="91">
        <v>69</v>
      </c>
      <c r="C75" s="113" t="s">
        <v>45</v>
      </c>
      <c r="D75" s="114">
        <v>5</v>
      </c>
      <c r="E75" s="115" t="s">
        <v>37</v>
      </c>
      <c r="F75" s="45" t="s">
        <v>46</v>
      </c>
      <c r="G75" s="46"/>
      <c r="H75" s="118"/>
      <c r="I75" s="118"/>
      <c r="J75" s="93"/>
      <c r="K75" s="93"/>
      <c r="L75" s="93"/>
      <c r="M75" s="24">
        <f t="shared" si="12"/>
        <v>36</v>
      </c>
      <c r="N75" s="24">
        <f t="shared" si="13"/>
        <v>40</v>
      </c>
      <c r="O75" s="24">
        <f t="shared" si="11"/>
        <v>7.2</v>
      </c>
      <c r="P75" s="24">
        <v>8</v>
      </c>
      <c r="Q75" s="64"/>
      <c r="R75" s="65">
        <f t="shared" si="5"/>
        <v>0</v>
      </c>
      <c r="S75" s="66" t="str">
        <f t="shared" si="6"/>
        <v xml:space="preserve"> </v>
      </c>
      <c r="U75" s="89"/>
      <c r="V75" s="90"/>
    </row>
    <row r="76" spans="2:22" ht="39.9" customHeight="1">
      <c r="B76" s="91">
        <v>70</v>
      </c>
      <c r="C76" s="113" t="s">
        <v>147</v>
      </c>
      <c r="D76" s="114">
        <v>10</v>
      </c>
      <c r="E76" s="115" t="s">
        <v>18</v>
      </c>
      <c r="F76" s="45" t="s">
        <v>148</v>
      </c>
      <c r="G76" s="46"/>
      <c r="H76" s="118"/>
      <c r="I76" s="118"/>
      <c r="J76" s="93"/>
      <c r="K76" s="93"/>
      <c r="L76" s="93"/>
      <c r="M76" s="24">
        <f t="shared" si="12"/>
        <v>27</v>
      </c>
      <c r="N76" s="24">
        <f t="shared" si="13"/>
        <v>30</v>
      </c>
      <c r="O76" s="24">
        <f t="shared" si="11"/>
        <v>2.7</v>
      </c>
      <c r="P76" s="24">
        <v>3</v>
      </c>
      <c r="Q76" s="64"/>
      <c r="R76" s="65">
        <f t="shared" si="5"/>
        <v>0</v>
      </c>
      <c r="S76" s="66" t="str">
        <f t="shared" si="6"/>
        <v xml:space="preserve"> </v>
      </c>
      <c r="U76" s="89"/>
      <c r="V76" s="90"/>
    </row>
    <row r="77" spans="2:22" ht="39.9" customHeight="1">
      <c r="B77" s="91">
        <v>71</v>
      </c>
      <c r="C77" s="113" t="s">
        <v>149</v>
      </c>
      <c r="D77" s="114">
        <v>2</v>
      </c>
      <c r="E77" s="115" t="s">
        <v>18</v>
      </c>
      <c r="F77" s="45" t="s">
        <v>150</v>
      </c>
      <c r="G77" s="46"/>
      <c r="H77" s="118"/>
      <c r="I77" s="118"/>
      <c r="J77" s="93"/>
      <c r="K77" s="93"/>
      <c r="L77" s="93"/>
      <c r="M77" s="24">
        <f t="shared" si="12"/>
        <v>5.4</v>
      </c>
      <c r="N77" s="24">
        <f t="shared" si="13"/>
        <v>6</v>
      </c>
      <c r="O77" s="24">
        <f t="shared" si="11"/>
        <v>2.7</v>
      </c>
      <c r="P77" s="24">
        <v>3</v>
      </c>
      <c r="Q77" s="64"/>
      <c r="R77" s="65">
        <f t="shared" si="5"/>
        <v>0</v>
      </c>
      <c r="S77" s="66" t="str">
        <f t="shared" si="6"/>
        <v xml:space="preserve"> </v>
      </c>
      <c r="U77" s="89"/>
      <c r="V77" s="90"/>
    </row>
    <row r="78" spans="1:22" ht="39.9" customHeight="1" thickBot="1">
      <c r="A78" s="97"/>
      <c r="B78" s="98">
        <v>72</v>
      </c>
      <c r="C78" s="119" t="s">
        <v>151</v>
      </c>
      <c r="D78" s="120">
        <v>5</v>
      </c>
      <c r="E78" s="121" t="s">
        <v>18</v>
      </c>
      <c r="F78" s="49" t="s">
        <v>152</v>
      </c>
      <c r="G78" s="50"/>
      <c r="H78" s="124"/>
      <c r="I78" s="124"/>
      <c r="J78" s="102"/>
      <c r="K78" s="102"/>
      <c r="L78" s="102"/>
      <c r="M78" s="21">
        <f t="shared" si="12"/>
        <v>180</v>
      </c>
      <c r="N78" s="21">
        <f t="shared" si="13"/>
        <v>200</v>
      </c>
      <c r="O78" s="24">
        <f t="shared" si="11"/>
        <v>36</v>
      </c>
      <c r="P78" s="21">
        <v>40</v>
      </c>
      <c r="Q78" s="67"/>
      <c r="R78" s="68">
        <f t="shared" si="5"/>
        <v>0</v>
      </c>
      <c r="S78" s="69" t="str">
        <f t="shared" si="6"/>
        <v xml:space="preserve"> </v>
      </c>
      <c r="U78" s="89"/>
      <c r="V78" s="90"/>
    </row>
    <row r="79" spans="1:22" ht="66" customHeight="1" thickBot="1" thickTop="1">
      <c r="A79" s="125"/>
      <c r="B79" s="126">
        <v>73</v>
      </c>
      <c r="C79" s="52" t="s">
        <v>154</v>
      </c>
      <c r="D79" s="127">
        <v>20</v>
      </c>
      <c r="E79" s="128" t="s">
        <v>37</v>
      </c>
      <c r="F79" s="53" t="s">
        <v>155</v>
      </c>
      <c r="G79" s="54"/>
      <c r="H79" s="129" t="s">
        <v>312</v>
      </c>
      <c r="I79" s="129"/>
      <c r="J79" s="130"/>
      <c r="K79" s="130" t="s">
        <v>315</v>
      </c>
      <c r="L79" s="130" t="s">
        <v>156</v>
      </c>
      <c r="M79" s="23">
        <f t="shared" si="12"/>
        <v>1700</v>
      </c>
      <c r="N79" s="23">
        <f t="shared" si="13"/>
        <v>1870.0000000000002</v>
      </c>
      <c r="O79" s="23">
        <v>85</v>
      </c>
      <c r="P79" s="23">
        <f>O79*1.1</f>
        <v>93.50000000000001</v>
      </c>
      <c r="Q79" s="67"/>
      <c r="R79" s="68">
        <f t="shared" si="5"/>
        <v>0</v>
      </c>
      <c r="S79" s="69" t="str">
        <f t="shared" si="6"/>
        <v xml:space="preserve"> </v>
      </c>
      <c r="U79" s="89"/>
      <c r="V79" s="90"/>
    </row>
    <row r="80" spans="1:22" ht="40.5" customHeight="1" thickTop="1">
      <c r="A80" s="105"/>
      <c r="B80" s="106">
        <v>74</v>
      </c>
      <c r="C80" s="107" t="s">
        <v>157</v>
      </c>
      <c r="D80" s="108">
        <v>10</v>
      </c>
      <c r="E80" s="109" t="s">
        <v>18</v>
      </c>
      <c r="F80" s="43" t="s">
        <v>158</v>
      </c>
      <c r="G80" s="44"/>
      <c r="H80" s="112" t="s">
        <v>312</v>
      </c>
      <c r="I80" s="112" t="s">
        <v>83</v>
      </c>
      <c r="J80" s="112" t="s">
        <v>166</v>
      </c>
      <c r="K80" s="86" t="s">
        <v>316</v>
      </c>
      <c r="L80" s="86" t="s">
        <v>85</v>
      </c>
      <c r="M80" s="22">
        <f t="shared" si="12"/>
        <v>90</v>
      </c>
      <c r="N80" s="22">
        <f t="shared" si="13"/>
        <v>100</v>
      </c>
      <c r="O80" s="22">
        <f>P80*0.9</f>
        <v>9</v>
      </c>
      <c r="P80" s="20">
        <v>10</v>
      </c>
      <c r="Q80" s="61"/>
      <c r="R80" s="62">
        <f t="shared" si="5"/>
        <v>0</v>
      </c>
      <c r="S80" s="63" t="str">
        <f t="shared" si="6"/>
        <v xml:space="preserve"> </v>
      </c>
      <c r="U80" s="89"/>
      <c r="V80" s="90"/>
    </row>
    <row r="81" spans="2:22" ht="35.25" customHeight="1">
      <c r="B81" s="91">
        <v>75</v>
      </c>
      <c r="C81" s="113" t="s">
        <v>87</v>
      </c>
      <c r="D81" s="114">
        <v>8</v>
      </c>
      <c r="E81" s="115" t="s">
        <v>37</v>
      </c>
      <c r="F81" s="45" t="s">
        <v>88</v>
      </c>
      <c r="G81" s="46"/>
      <c r="H81" s="118"/>
      <c r="I81" s="118"/>
      <c r="J81" s="118"/>
      <c r="K81" s="93"/>
      <c r="L81" s="93"/>
      <c r="M81" s="24">
        <f t="shared" si="12"/>
        <v>504</v>
      </c>
      <c r="N81" s="24">
        <f t="shared" si="13"/>
        <v>560</v>
      </c>
      <c r="O81" s="24">
        <f>P81*0.9</f>
        <v>63</v>
      </c>
      <c r="P81" s="24">
        <v>70</v>
      </c>
      <c r="Q81" s="64"/>
      <c r="R81" s="65">
        <f t="shared" si="5"/>
        <v>0</v>
      </c>
      <c r="S81" s="66" t="str">
        <f t="shared" si="6"/>
        <v xml:space="preserve"> </v>
      </c>
      <c r="U81" s="89"/>
      <c r="V81" s="90"/>
    </row>
    <row r="82" spans="2:22" ht="29.25" customHeight="1">
      <c r="B82" s="91">
        <v>76</v>
      </c>
      <c r="C82" s="113" t="s">
        <v>159</v>
      </c>
      <c r="D82" s="114">
        <v>5</v>
      </c>
      <c r="E82" s="115" t="s">
        <v>18</v>
      </c>
      <c r="F82" s="45" t="s">
        <v>160</v>
      </c>
      <c r="G82" s="46"/>
      <c r="H82" s="118"/>
      <c r="I82" s="118"/>
      <c r="J82" s="118"/>
      <c r="K82" s="93"/>
      <c r="L82" s="93"/>
      <c r="M82" s="24">
        <f t="shared" si="12"/>
        <v>247.5</v>
      </c>
      <c r="N82" s="24">
        <f t="shared" si="13"/>
        <v>275</v>
      </c>
      <c r="O82" s="24">
        <f aca="true" t="shared" si="14" ref="O82:O86">P82*0.9</f>
        <v>49.5</v>
      </c>
      <c r="P82" s="24">
        <v>55</v>
      </c>
      <c r="Q82" s="64"/>
      <c r="R82" s="65">
        <f t="shared" si="5"/>
        <v>0</v>
      </c>
      <c r="S82" s="66" t="str">
        <f t="shared" si="6"/>
        <v xml:space="preserve"> </v>
      </c>
      <c r="U82" s="89"/>
      <c r="V82" s="90"/>
    </row>
    <row r="83" spans="2:22" ht="21.75" customHeight="1">
      <c r="B83" s="91">
        <v>77</v>
      </c>
      <c r="C83" s="113" t="s">
        <v>161</v>
      </c>
      <c r="D83" s="114">
        <v>1</v>
      </c>
      <c r="E83" s="115" t="s">
        <v>18</v>
      </c>
      <c r="F83" s="45" t="s">
        <v>162</v>
      </c>
      <c r="G83" s="46"/>
      <c r="H83" s="118"/>
      <c r="I83" s="118"/>
      <c r="J83" s="118"/>
      <c r="K83" s="93"/>
      <c r="L83" s="93"/>
      <c r="M83" s="24">
        <f t="shared" si="12"/>
        <v>10.8</v>
      </c>
      <c r="N83" s="24">
        <f t="shared" si="13"/>
        <v>12</v>
      </c>
      <c r="O83" s="24">
        <f t="shared" si="14"/>
        <v>10.8</v>
      </c>
      <c r="P83" s="24">
        <v>12</v>
      </c>
      <c r="Q83" s="64"/>
      <c r="R83" s="65">
        <f aca="true" t="shared" si="15" ref="R83:R146">D83*Q83</f>
        <v>0</v>
      </c>
      <c r="S83" s="66" t="str">
        <f t="shared" si="6"/>
        <v xml:space="preserve"> </v>
      </c>
      <c r="U83" s="89"/>
      <c r="V83" s="90"/>
    </row>
    <row r="84" spans="2:22" ht="28.8">
      <c r="B84" s="91">
        <v>78</v>
      </c>
      <c r="C84" s="113" t="s">
        <v>163</v>
      </c>
      <c r="D84" s="114">
        <v>25</v>
      </c>
      <c r="E84" s="115" t="s">
        <v>18</v>
      </c>
      <c r="F84" s="45" t="s">
        <v>142</v>
      </c>
      <c r="G84" s="46"/>
      <c r="H84" s="118"/>
      <c r="I84" s="118"/>
      <c r="J84" s="118"/>
      <c r="K84" s="93"/>
      <c r="L84" s="93"/>
      <c r="M84" s="24">
        <f t="shared" si="12"/>
        <v>337.5</v>
      </c>
      <c r="N84" s="24">
        <f t="shared" si="13"/>
        <v>375</v>
      </c>
      <c r="O84" s="24">
        <f t="shared" si="14"/>
        <v>13.5</v>
      </c>
      <c r="P84" s="24">
        <v>15</v>
      </c>
      <c r="Q84" s="64"/>
      <c r="R84" s="65">
        <f t="shared" si="15"/>
        <v>0</v>
      </c>
      <c r="S84" s="66" t="str">
        <f t="shared" si="6"/>
        <v xml:space="preserve"> </v>
      </c>
      <c r="U84" s="89"/>
      <c r="V84" s="90"/>
    </row>
    <row r="85" spans="2:22" ht="28.5" customHeight="1">
      <c r="B85" s="91">
        <v>79</v>
      </c>
      <c r="C85" s="113" t="s">
        <v>131</v>
      </c>
      <c r="D85" s="114">
        <v>5</v>
      </c>
      <c r="E85" s="115" t="s">
        <v>18</v>
      </c>
      <c r="F85" s="45" t="s">
        <v>132</v>
      </c>
      <c r="G85" s="46"/>
      <c r="H85" s="118"/>
      <c r="I85" s="118"/>
      <c r="J85" s="118"/>
      <c r="K85" s="93"/>
      <c r="L85" s="93"/>
      <c r="M85" s="24">
        <f t="shared" si="12"/>
        <v>675</v>
      </c>
      <c r="N85" s="24">
        <f t="shared" si="13"/>
        <v>750</v>
      </c>
      <c r="O85" s="24">
        <f t="shared" si="14"/>
        <v>135</v>
      </c>
      <c r="P85" s="24">
        <v>150</v>
      </c>
      <c r="Q85" s="64"/>
      <c r="R85" s="65">
        <f t="shared" si="15"/>
        <v>0</v>
      </c>
      <c r="S85" s="66" t="str">
        <f t="shared" si="6"/>
        <v xml:space="preserve"> </v>
      </c>
      <c r="U85" s="89"/>
      <c r="V85" s="90"/>
    </row>
    <row r="86" spans="1:22" ht="31.5" customHeight="1" thickBot="1">
      <c r="A86" s="97"/>
      <c r="B86" s="98">
        <v>80</v>
      </c>
      <c r="C86" s="119" t="s">
        <v>164</v>
      </c>
      <c r="D86" s="120">
        <v>5</v>
      </c>
      <c r="E86" s="121" t="s">
        <v>50</v>
      </c>
      <c r="F86" s="49" t="s">
        <v>165</v>
      </c>
      <c r="G86" s="50"/>
      <c r="H86" s="124"/>
      <c r="I86" s="124"/>
      <c r="J86" s="124"/>
      <c r="K86" s="102"/>
      <c r="L86" s="102"/>
      <c r="M86" s="21">
        <f t="shared" si="12"/>
        <v>180</v>
      </c>
      <c r="N86" s="21">
        <f t="shared" si="13"/>
        <v>200</v>
      </c>
      <c r="O86" s="24">
        <f t="shared" si="14"/>
        <v>36</v>
      </c>
      <c r="P86" s="51">
        <v>40</v>
      </c>
      <c r="Q86" s="67"/>
      <c r="R86" s="68">
        <f t="shared" si="15"/>
        <v>0</v>
      </c>
      <c r="S86" s="69" t="str">
        <f aca="true" t="shared" si="16" ref="S86:S149">IF(ISNUMBER(Q86),IF(Q86&gt;P86,"NEVYHOVUJE","VYHOVUJE")," ")</f>
        <v xml:space="preserve"> </v>
      </c>
      <c r="U86" s="89"/>
      <c r="V86" s="90"/>
    </row>
    <row r="87" spans="1:22" ht="50.1" customHeight="1" thickTop="1">
      <c r="A87" s="105"/>
      <c r="B87" s="106">
        <v>81</v>
      </c>
      <c r="C87" s="113" t="s">
        <v>167</v>
      </c>
      <c r="D87" s="108">
        <v>20</v>
      </c>
      <c r="E87" s="109" t="s">
        <v>18</v>
      </c>
      <c r="F87" s="43" t="s">
        <v>168</v>
      </c>
      <c r="G87" s="44"/>
      <c r="H87" s="112" t="s">
        <v>312</v>
      </c>
      <c r="I87" s="112" t="s">
        <v>83</v>
      </c>
      <c r="J87" s="86" t="s">
        <v>204</v>
      </c>
      <c r="K87" s="86" t="s">
        <v>205</v>
      </c>
      <c r="L87" s="86" t="s">
        <v>206</v>
      </c>
      <c r="M87" s="22">
        <f t="shared" si="12"/>
        <v>652</v>
      </c>
      <c r="N87" s="22">
        <f t="shared" si="13"/>
        <v>717.2000000000002</v>
      </c>
      <c r="O87" s="20">
        <v>32.6</v>
      </c>
      <c r="P87" s="20">
        <f>O87*1.1</f>
        <v>35.86000000000001</v>
      </c>
      <c r="Q87" s="61"/>
      <c r="R87" s="62">
        <f t="shared" si="15"/>
        <v>0</v>
      </c>
      <c r="S87" s="63" t="str">
        <f t="shared" si="16"/>
        <v xml:space="preserve"> </v>
      </c>
      <c r="U87" s="89"/>
      <c r="V87" s="90"/>
    </row>
    <row r="88" spans="2:22" ht="50.1" customHeight="1">
      <c r="B88" s="91">
        <v>82</v>
      </c>
      <c r="C88" s="113" t="s">
        <v>169</v>
      </c>
      <c r="D88" s="114">
        <v>5</v>
      </c>
      <c r="E88" s="115" t="s">
        <v>18</v>
      </c>
      <c r="F88" s="45" t="s">
        <v>170</v>
      </c>
      <c r="G88" s="46"/>
      <c r="H88" s="118"/>
      <c r="I88" s="118"/>
      <c r="J88" s="93"/>
      <c r="K88" s="93"/>
      <c r="L88" s="93"/>
      <c r="M88" s="24">
        <f t="shared" si="12"/>
        <v>410</v>
      </c>
      <c r="N88" s="24">
        <f t="shared" si="13"/>
        <v>451</v>
      </c>
      <c r="O88" s="24">
        <v>82</v>
      </c>
      <c r="P88" s="24">
        <f>O88*1.1</f>
        <v>90.2</v>
      </c>
      <c r="Q88" s="64"/>
      <c r="R88" s="65">
        <f t="shared" si="15"/>
        <v>0</v>
      </c>
      <c r="S88" s="66" t="str">
        <f t="shared" si="16"/>
        <v xml:space="preserve"> </v>
      </c>
      <c r="U88" s="89"/>
      <c r="V88" s="90"/>
    </row>
    <row r="89" spans="2:22" ht="50.1" customHeight="1">
      <c r="B89" s="91">
        <v>83</v>
      </c>
      <c r="C89" s="113" t="s">
        <v>171</v>
      </c>
      <c r="D89" s="114">
        <v>5</v>
      </c>
      <c r="E89" s="115" t="s">
        <v>18</v>
      </c>
      <c r="F89" s="45" t="s">
        <v>172</v>
      </c>
      <c r="G89" s="46"/>
      <c r="H89" s="118"/>
      <c r="I89" s="118"/>
      <c r="J89" s="93"/>
      <c r="K89" s="93"/>
      <c r="L89" s="93"/>
      <c r="M89" s="24">
        <f t="shared" si="12"/>
        <v>410</v>
      </c>
      <c r="N89" s="24">
        <f t="shared" si="13"/>
        <v>451</v>
      </c>
      <c r="O89" s="24">
        <v>82</v>
      </c>
      <c r="P89" s="24">
        <f aca="true" t="shared" si="17" ref="P89:P108">O89*1.1</f>
        <v>90.2</v>
      </c>
      <c r="Q89" s="64"/>
      <c r="R89" s="65">
        <f t="shared" si="15"/>
        <v>0</v>
      </c>
      <c r="S89" s="66" t="str">
        <f t="shared" si="16"/>
        <v xml:space="preserve"> </v>
      </c>
      <c r="U89" s="89"/>
      <c r="V89" s="90"/>
    </row>
    <row r="90" spans="2:22" ht="50.1" customHeight="1">
      <c r="B90" s="91">
        <v>84</v>
      </c>
      <c r="C90" s="113" t="s">
        <v>173</v>
      </c>
      <c r="D90" s="114">
        <v>10</v>
      </c>
      <c r="E90" s="115" t="s">
        <v>37</v>
      </c>
      <c r="F90" s="45" t="s">
        <v>174</v>
      </c>
      <c r="G90" s="46"/>
      <c r="H90" s="118"/>
      <c r="I90" s="118"/>
      <c r="J90" s="93"/>
      <c r="K90" s="93"/>
      <c r="L90" s="93"/>
      <c r="M90" s="24">
        <f t="shared" si="12"/>
        <v>188</v>
      </c>
      <c r="N90" s="24">
        <f t="shared" si="13"/>
        <v>206.80000000000004</v>
      </c>
      <c r="O90" s="24">
        <v>18.8</v>
      </c>
      <c r="P90" s="24">
        <f t="shared" si="17"/>
        <v>20.680000000000003</v>
      </c>
      <c r="Q90" s="64"/>
      <c r="R90" s="65">
        <f t="shared" si="15"/>
        <v>0</v>
      </c>
      <c r="S90" s="66" t="str">
        <f t="shared" si="16"/>
        <v xml:space="preserve"> </v>
      </c>
      <c r="U90" s="89"/>
      <c r="V90" s="90"/>
    </row>
    <row r="91" spans="2:22" ht="50.1" customHeight="1">
      <c r="B91" s="91">
        <v>85</v>
      </c>
      <c r="C91" s="113" t="s">
        <v>175</v>
      </c>
      <c r="D91" s="114">
        <v>10</v>
      </c>
      <c r="E91" s="115" t="s">
        <v>37</v>
      </c>
      <c r="F91" s="45" t="s">
        <v>176</v>
      </c>
      <c r="G91" s="46"/>
      <c r="H91" s="118"/>
      <c r="I91" s="118"/>
      <c r="J91" s="93"/>
      <c r="K91" s="93"/>
      <c r="L91" s="93"/>
      <c r="M91" s="24">
        <f t="shared" si="12"/>
        <v>188</v>
      </c>
      <c r="N91" s="24">
        <f t="shared" si="13"/>
        <v>206.80000000000004</v>
      </c>
      <c r="O91" s="24">
        <v>18.8</v>
      </c>
      <c r="P91" s="24">
        <f t="shared" si="17"/>
        <v>20.680000000000003</v>
      </c>
      <c r="Q91" s="64"/>
      <c r="R91" s="65">
        <f t="shared" si="15"/>
        <v>0</v>
      </c>
      <c r="S91" s="66" t="str">
        <f t="shared" si="16"/>
        <v xml:space="preserve"> </v>
      </c>
      <c r="U91" s="89"/>
      <c r="V91" s="90"/>
    </row>
    <row r="92" spans="2:22" ht="50.1" customHeight="1">
      <c r="B92" s="91">
        <v>86</v>
      </c>
      <c r="C92" s="113" t="s">
        <v>177</v>
      </c>
      <c r="D92" s="114">
        <v>10</v>
      </c>
      <c r="E92" s="115" t="s">
        <v>18</v>
      </c>
      <c r="F92" s="45" t="s">
        <v>178</v>
      </c>
      <c r="G92" s="46"/>
      <c r="H92" s="118"/>
      <c r="I92" s="118"/>
      <c r="J92" s="93"/>
      <c r="K92" s="93"/>
      <c r="L92" s="93"/>
      <c r="M92" s="24">
        <f t="shared" si="12"/>
        <v>79</v>
      </c>
      <c r="N92" s="24">
        <f t="shared" si="13"/>
        <v>86.9</v>
      </c>
      <c r="O92" s="24">
        <v>7.9</v>
      </c>
      <c r="P92" s="24">
        <f t="shared" si="17"/>
        <v>8.690000000000001</v>
      </c>
      <c r="Q92" s="64"/>
      <c r="R92" s="65">
        <f t="shared" si="15"/>
        <v>0</v>
      </c>
      <c r="S92" s="66" t="str">
        <f t="shared" si="16"/>
        <v xml:space="preserve"> </v>
      </c>
      <c r="U92" s="89"/>
      <c r="V92" s="90"/>
    </row>
    <row r="93" spans="2:22" ht="50.1" customHeight="1">
      <c r="B93" s="91">
        <v>87</v>
      </c>
      <c r="C93" s="113" t="s">
        <v>179</v>
      </c>
      <c r="D93" s="114">
        <v>5</v>
      </c>
      <c r="E93" s="115" t="s">
        <v>18</v>
      </c>
      <c r="F93" s="45" t="s">
        <v>180</v>
      </c>
      <c r="G93" s="46"/>
      <c r="H93" s="118"/>
      <c r="I93" s="118"/>
      <c r="J93" s="93"/>
      <c r="K93" s="93"/>
      <c r="L93" s="93"/>
      <c r="M93" s="24">
        <f t="shared" si="12"/>
        <v>39.5</v>
      </c>
      <c r="N93" s="24">
        <f t="shared" si="13"/>
        <v>43.45</v>
      </c>
      <c r="O93" s="24">
        <v>7.9</v>
      </c>
      <c r="P93" s="24">
        <f t="shared" si="17"/>
        <v>8.690000000000001</v>
      </c>
      <c r="Q93" s="64"/>
      <c r="R93" s="65">
        <f t="shared" si="15"/>
        <v>0</v>
      </c>
      <c r="S93" s="66" t="str">
        <f t="shared" si="16"/>
        <v xml:space="preserve"> </v>
      </c>
      <c r="U93" s="89"/>
      <c r="V93" s="90"/>
    </row>
    <row r="94" spans="2:22" ht="50.1" customHeight="1">
      <c r="B94" s="91">
        <v>88</v>
      </c>
      <c r="C94" s="113" t="s">
        <v>181</v>
      </c>
      <c r="D94" s="114">
        <v>20</v>
      </c>
      <c r="E94" s="115" t="s">
        <v>18</v>
      </c>
      <c r="F94" s="45" t="s">
        <v>182</v>
      </c>
      <c r="G94" s="46"/>
      <c r="H94" s="118"/>
      <c r="I94" s="118"/>
      <c r="J94" s="93"/>
      <c r="K94" s="93"/>
      <c r="L94" s="93"/>
      <c r="M94" s="24">
        <f t="shared" si="12"/>
        <v>340</v>
      </c>
      <c r="N94" s="24">
        <f t="shared" si="13"/>
        <v>374.00000000000006</v>
      </c>
      <c r="O94" s="24">
        <v>17</v>
      </c>
      <c r="P94" s="24">
        <f t="shared" si="17"/>
        <v>18.700000000000003</v>
      </c>
      <c r="Q94" s="64"/>
      <c r="R94" s="65">
        <f t="shared" si="15"/>
        <v>0</v>
      </c>
      <c r="S94" s="66" t="str">
        <f t="shared" si="16"/>
        <v xml:space="preserve"> </v>
      </c>
      <c r="U94" s="89"/>
      <c r="V94" s="90"/>
    </row>
    <row r="95" spans="2:22" ht="63" customHeight="1">
      <c r="B95" s="91">
        <v>89</v>
      </c>
      <c r="C95" s="113" t="s">
        <v>154</v>
      </c>
      <c r="D95" s="114">
        <v>30</v>
      </c>
      <c r="E95" s="115" t="s">
        <v>37</v>
      </c>
      <c r="F95" s="45" t="s">
        <v>155</v>
      </c>
      <c r="G95" s="46"/>
      <c r="H95" s="118"/>
      <c r="I95" s="118"/>
      <c r="J95" s="93"/>
      <c r="K95" s="93"/>
      <c r="L95" s="93"/>
      <c r="M95" s="24">
        <f t="shared" si="12"/>
        <v>2460</v>
      </c>
      <c r="N95" s="24">
        <f t="shared" si="13"/>
        <v>2706</v>
      </c>
      <c r="O95" s="24">
        <v>82</v>
      </c>
      <c r="P95" s="24">
        <f t="shared" si="17"/>
        <v>90.2</v>
      </c>
      <c r="Q95" s="64"/>
      <c r="R95" s="65">
        <f t="shared" si="15"/>
        <v>0</v>
      </c>
      <c r="S95" s="66" t="str">
        <f t="shared" si="16"/>
        <v xml:space="preserve"> </v>
      </c>
      <c r="U95" s="89"/>
      <c r="V95" s="90"/>
    </row>
    <row r="96" spans="2:22" ht="50.1" customHeight="1">
      <c r="B96" s="91">
        <v>90</v>
      </c>
      <c r="C96" s="113" t="s">
        <v>183</v>
      </c>
      <c r="D96" s="114">
        <v>4</v>
      </c>
      <c r="E96" s="115" t="s">
        <v>37</v>
      </c>
      <c r="F96" s="45" t="s">
        <v>184</v>
      </c>
      <c r="G96" s="46"/>
      <c r="H96" s="118"/>
      <c r="I96" s="118"/>
      <c r="J96" s="93"/>
      <c r="K96" s="93"/>
      <c r="L96" s="93"/>
      <c r="M96" s="24">
        <f t="shared" si="12"/>
        <v>28</v>
      </c>
      <c r="N96" s="24">
        <f t="shared" si="13"/>
        <v>30.800000000000004</v>
      </c>
      <c r="O96" s="24">
        <v>7</v>
      </c>
      <c r="P96" s="24">
        <f t="shared" si="17"/>
        <v>7.700000000000001</v>
      </c>
      <c r="Q96" s="64"/>
      <c r="R96" s="65">
        <f t="shared" si="15"/>
        <v>0</v>
      </c>
      <c r="S96" s="66" t="str">
        <f t="shared" si="16"/>
        <v xml:space="preserve"> </v>
      </c>
      <c r="U96" s="89"/>
      <c r="V96" s="90"/>
    </row>
    <row r="97" spans="2:22" ht="50.1" customHeight="1">
      <c r="B97" s="91">
        <v>91</v>
      </c>
      <c r="C97" s="113" t="s">
        <v>185</v>
      </c>
      <c r="D97" s="114">
        <v>3</v>
      </c>
      <c r="E97" s="115" t="s">
        <v>18</v>
      </c>
      <c r="F97" s="45" t="s">
        <v>186</v>
      </c>
      <c r="G97" s="46"/>
      <c r="H97" s="118"/>
      <c r="I97" s="118"/>
      <c r="J97" s="93"/>
      <c r="K97" s="93"/>
      <c r="L97" s="93"/>
      <c r="M97" s="24">
        <f t="shared" si="12"/>
        <v>207</v>
      </c>
      <c r="N97" s="24">
        <f t="shared" si="13"/>
        <v>227.70000000000002</v>
      </c>
      <c r="O97" s="24">
        <v>69</v>
      </c>
      <c r="P97" s="24">
        <f t="shared" si="17"/>
        <v>75.9</v>
      </c>
      <c r="Q97" s="64"/>
      <c r="R97" s="65">
        <f t="shared" si="15"/>
        <v>0</v>
      </c>
      <c r="S97" s="66" t="str">
        <f t="shared" si="16"/>
        <v xml:space="preserve"> </v>
      </c>
      <c r="U97" s="89"/>
      <c r="V97" s="90"/>
    </row>
    <row r="98" spans="2:22" ht="50.1" customHeight="1">
      <c r="B98" s="91">
        <v>92</v>
      </c>
      <c r="C98" s="113" t="s">
        <v>185</v>
      </c>
      <c r="D98" s="114">
        <v>3</v>
      </c>
      <c r="E98" s="115" t="s">
        <v>18</v>
      </c>
      <c r="F98" s="45" t="s">
        <v>187</v>
      </c>
      <c r="G98" s="46"/>
      <c r="H98" s="118"/>
      <c r="I98" s="118"/>
      <c r="J98" s="93"/>
      <c r="K98" s="93"/>
      <c r="L98" s="93"/>
      <c r="M98" s="24">
        <f t="shared" si="12"/>
        <v>207</v>
      </c>
      <c r="N98" s="24">
        <f t="shared" si="13"/>
        <v>227.70000000000002</v>
      </c>
      <c r="O98" s="24">
        <v>69</v>
      </c>
      <c r="P98" s="24">
        <f t="shared" si="17"/>
        <v>75.9</v>
      </c>
      <c r="Q98" s="64"/>
      <c r="R98" s="65">
        <f t="shared" si="15"/>
        <v>0</v>
      </c>
      <c r="S98" s="66" t="str">
        <f t="shared" si="16"/>
        <v xml:space="preserve"> </v>
      </c>
      <c r="U98" s="89"/>
      <c r="V98" s="90"/>
    </row>
    <row r="99" spans="2:22" ht="24.75" customHeight="1">
      <c r="B99" s="91">
        <v>93</v>
      </c>
      <c r="C99" s="113" t="s">
        <v>188</v>
      </c>
      <c r="D99" s="114">
        <v>4</v>
      </c>
      <c r="E99" s="115" t="s">
        <v>18</v>
      </c>
      <c r="F99" s="45" t="s">
        <v>189</v>
      </c>
      <c r="G99" s="46"/>
      <c r="H99" s="118"/>
      <c r="I99" s="118"/>
      <c r="J99" s="93"/>
      <c r="K99" s="93"/>
      <c r="L99" s="93"/>
      <c r="M99" s="24">
        <f t="shared" si="12"/>
        <v>64</v>
      </c>
      <c r="N99" s="24">
        <f t="shared" si="13"/>
        <v>70.4</v>
      </c>
      <c r="O99" s="24">
        <v>16</v>
      </c>
      <c r="P99" s="24">
        <f t="shared" si="17"/>
        <v>17.6</v>
      </c>
      <c r="Q99" s="64"/>
      <c r="R99" s="65">
        <f t="shared" si="15"/>
        <v>0</v>
      </c>
      <c r="S99" s="66" t="str">
        <f t="shared" si="16"/>
        <v xml:space="preserve"> </v>
      </c>
      <c r="U99" s="89"/>
      <c r="V99" s="90"/>
    </row>
    <row r="100" spans="2:22" ht="18" customHeight="1">
      <c r="B100" s="91">
        <v>94</v>
      </c>
      <c r="C100" s="113" t="s">
        <v>190</v>
      </c>
      <c r="D100" s="114">
        <v>2</v>
      </c>
      <c r="E100" s="115" t="s">
        <v>37</v>
      </c>
      <c r="F100" s="45" t="s">
        <v>191</v>
      </c>
      <c r="G100" s="46"/>
      <c r="H100" s="118"/>
      <c r="I100" s="118"/>
      <c r="J100" s="93"/>
      <c r="K100" s="93"/>
      <c r="L100" s="93"/>
      <c r="M100" s="24">
        <f t="shared" si="12"/>
        <v>156</v>
      </c>
      <c r="N100" s="24">
        <f t="shared" si="13"/>
        <v>171.60000000000002</v>
      </c>
      <c r="O100" s="24">
        <v>78</v>
      </c>
      <c r="P100" s="24">
        <f t="shared" si="17"/>
        <v>85.80000000000001</v>
      </c>
      <c r="Q100" s="64"/>
      <c r="R100" s="65">
        <f t="shared" si="15"/>
        <v>0</v>
      </c>
      <c r="S100" s="66" t="str">
        <f t="shared" si="16"/>
        <v xml:space="preserve"> </v>
      </c>
      <c r="U100" s="89"/>
      <c r="V100" s="90"/>
    </row>
    <row r="101" spans="2:22" ht="50.1" customHeight="1">
      <c r="B101" s="91">
        <v>95</v>
      </c>
      <c r="C101" s="131" t="s">
        <v>192</v>
      </c>
      <c r="D101" s="132">
        <v>4</v>
      </c>
      <c r="E101" s="133" t="s">
        <v>18</v>
      </c>
      <c r="F101" s="45" t="s">
        <v>210</v>
      </c>
      <c r="G101" s="46"/>
      <c r="H101" s="118"/>
      <c r="I101" s="118"/>
      <c r="J101" s="93"/>
      <c r="K101" s="93"/>
      <c r="L101" s="93"/>
      <c r="M101" s="24">
        <f t="shared" si="12"/>
        <v>240</v>
      </c>
      <c r="N101" s="24">
        <f t="shared" si="13"/>
        <v>264</v>
      </c>
      <c r="O101" s="24">
        <v>60</v>
      </c>
      <c r="P101" s="24">
        <f t="shared" si="17"/>
        <v>66</v>
      </c>
      <c r="Q101" s="64"/>
      <c r="R101" s="65">
        <f t="shared" si="15"/>
        <v>0</v>
      </c>
      <c r="S101" s="66" t="str">
        <f t="shared" si="16"/>
        <v xml:space="preserve"> </v>
      </c>
      <c r="U101" s="89"/>
      <c r="V101" s="90"/>
    </row>
    <row r="102" spans="2:22" ht="50.1" customHeight="1">
      <c r="B102" s="91">
        <v>96</v>
      </c>
      <c r="C102" s="134" t="s">
        <v>192</v>
      </c>
      <c r="D102" s="114">
        <v>4</v>
      </c>
      <c r="E102" s="115" t="s">
        <v>18</v>
      </c>
      <c r="F102" s="45" t="s">
        <v>211</v>
      </c>
      <c r="G102" s="46"/>
      <c r="H102" s="118"/>
      <c r="I102" s="118"/>
      <c r="J102" s="93"/>
      <c r="K102" s="93"/>
      <c r="L102" s="93"/>
      <c r="M102" s="24">
        <f t="shared" si="12"/>
        <v>240</v>
      </c>
      <c r="N102" s="24">
        <f t="shared" si="13"/>
        <v>264</v>
      </c>
      <c r="O102" s="24">
        <v>60</v>
      </c>
      <c r="P102" s="24">
        <f t="shared" si="17"/>
        <v>66</v>
      </c>
      <c r="Q102" s="64"/>
      <c r="R102" s="65">
        <f t="shared" si="15"/>
        <v>0</v>
      </c>
      <c r="S102" s="66" t="str">
        <f t="shared" si="16"/>
        <v xml:space="preserve"> </v>
      </c>
      <c r="U102" s="89"/>
      <c r="V102" s="90"/>
    </row>
    <row r="103" spans="2:22" ht="37.5" customHeight="1">
      <c r="B103" s="91">
        <v>97</v>
      </c>
      <c r="C103" s="131" t="s">
        <v>193</v>
      </c>
      <c r="D103" s="135">
        <v>20</v>
      </c>
      <c r="E103" s="136" t="s">
        <v>18</v>
      </c>
      <c r="F103" s="45" t="s">
        <v>194</v>
      </c>
      <c r="G103" s="46"/>
      <c r="H103" s="118"/>
      <c r="I103" s="118"/>
      <c r="J103" s="93"/>
      <c r="K103" s="93"/>
      <c r="L103" s="93"/>
      <c r="M103" s="24">
        <f aca="true" t="shared" si="18" ref="M103:M134">D103*O103</f>
        <v>600</v>
      </c>
      <c r="N103" s="24">
        <f aca="true" t="shared" si="19" ref="N103:N134">D103*P103</f>
        <v>660</v>
      </c>
      <c r="O103" s="24">
        <v>30</v>
      </c>
      <c r="P103" s="24">
        <f t="shared" si="17"/>
        <v>33</v>
      </c>
      <c r="Q103" s="64"/>
      <c r="R103" s="65">
        <f t="shared" si="15"/>
        <v>0</v>
      </c>
      <c r="S103" s="66" t="str">
        <f t="shared" si="16"/>
        <v xml:space="preserve"> </v>
      </c>
      <c r="U103" s="89"/>
      <c r="V103" s="90"/>
    </row>
    <row r="104" spans="2:22" ht="31.5" customHeight="1">
      <c r="B104" s="91">
        <v>98</v>
      </c>
      <c r="C104" s="137" t="s">
        <v>195</v>
      </c>
      <c r="D104" s="138">
        <v>2</v>
      </c>
      <c r="E104" s="139" t="s">
        <v>18</v>
      </c>
      <c r="F104" s="45" t="s">
        <v>196</v>
      </c>
      <c r="G104" s="46"/>
      <c r="H104" s="118"/>
      <c r="I104" s="118"/>
      <c r="J104" s="93"/>
      <c r="K104" s="93"/>
      <c r="L104" s="93"/>
      <c r="M104" s="24">
        <f t="shared" si="18"/>
        <v>14.4</v>
      </c>
      <c r="N104" s="24">
        <f t="shared" si="19"/>
        <v>15.840000000000002</v>
      </c>
      <c r="O104" s="24">
        <v>7.2</v>
      </c>
      <c r="P104" s="24">
        <f t="shared" si="17"/>
        <v>7.920000000000001</v>
      </c>
      <c r="Q104" s="64"/>
      <c r="R104" s="65">
        <f t="shared" si="15"/>
        <v>0</v>
      </c>
      <c r="S104" s="66" t="str">
        <f t="shared" si="16"/>
        <v xml:space="preserve"> </v>
      </c>
      <c r="U104" s="89"/>
      <c r="V104" s="90"/>
    </row>
    <row r="105" spans="2:22" ht="34.5" customHeight="1">
      <c r="B105" s="91">
        <v>99</v>
      </c>
      <c r="C105" s="137" t="s">
        <v>197</v>
      </c>
      <c r="D105" s="138">
        <v>8</v>
      </c>
      <c r="E105" s="139" t="s">
        <v>37</v>
      </c>
      <c r="F105" s="45" t="s">
        <v>198</v>
      </c>
      <c r="G105" s="46"/>
      <c r="H105" s="118"/>
      <c r="I105" s="118"/>
      <c r="J105" s="93"/>
      <c r="K105" s="93"/>
      <c r="L105" s="93"/>
      <c r="M105" s="24">
        <f t="shared" si="18"/>
        <v>111.2</v>
      </c>
      <c r="N105" s="24">
        <f t="shared" si="19"/>
        <v>122.32000000000001</v>
      </c>
      <c r="O105" s="24">
        <v>13.9</v>
      </c>
      <c r="P105" s="24">
        <f t="shared" si="17"/>
        <v>15.290000000000001</v>
      </c>
      <c r="Q105" s="64"/>
      <c r="R105" s="65">
        <f t="shared" si="15"/>
        <v>0</v>
      </c>
      <c r="S105" s="66" t="str">
        <f t="shared" si="16"/>
        <v xml:space="preserve"> </v>
      </c>
      <c r="U105" s="89"/>
      <c r="V105" s="90"/>
    </row>
    <row r="106" spans="2:22" ht="33" customHeight="1">
      <c r="B106" s="91">
        <v>100</v>
      </c>
      <c r="C106" s="137" t="s">
        <v>199</v>
      </c>
      <c r="D106" s="138">
        <v>1</v>
      </c>
      <c r="E106" s="139" t="s">
        <v>37</v>
      </c>
      <c r="F106" s="45" t="s">
        <v>200</v>
      </c>
      <c r="G106" s="46"/>
      <c r="H106" s="118"/>
      <c r="I106" s="118"/>
      <c r="J106" s="93"/>
      <c r="K106" s="93"/>
      <c r="L106" s="93"/>
      <c r="M106" s="24">
        <f t="shared" si="18"/>
        <v>46</v>
      </c>
      <c r="N106" s="24">
        <f t="shared" si="19"/>
        <v>50.6</v>
      </c>
      <c r="O106" s="24">
        <v>46</v>
      </c>
      <c r="P106" s="24">
        <f t="shared" si="17"/>
        <v>50.6</v>
      </c>
      <c r="Q106" s="64"/>
      <c r="R106" s="65">
        <f t="shared" si="15"/>
        <v>0</v>
      </c>
      <c r="S106" s="66" t="str">
        <f t="shared" si="16"/>
        <v xml:space="preserve"> </v>
      </c>
      <c r="U106" s="89"/>
      <c r="V106" s="90"/>
    </row>
    <row r="107" spans="2:22" ht="42.75" customHeight="1">
      <c r="B107" s="91">
        <v>101</v>
      </c>
      <c r="C107" s="137" t="s">
        <v>197</v>
      </c>
      <c r="D107" s="138">
        <v>1</v>
      </c>
      <c r="E107" s="139" t="s">
        <v>37</v>
      </c>
      <c r="F107" s="45" t="s">
        <v>201</v>
      </c>
      <c r="G107" s="46"/>
      <c r="H107" s="118"/>
      <c r="I107" s="118"/>
      <c r="J107" s="93"/>
      <c r="K107" s="93"/>
      <c r="L107" s="93"/>
      <c r="M107" s="24">
        <f t="shared" si="18"/>
        <v>94</v>
      </c>
      <c r="N107" s="24">
        <f t="shared" si="19"/>
        <v>103.4</v>
      </c>
      <c r="O107" s="24">
        <v>94</v>
      </c>
      <c r="P107" s="24">
        <f>O107*1.1</f>
        <v>103.4</v>
      </c>
      <c r="Q107" s="64"/>
      <c r="R107" s="65">
        <f t="shared" si="15"/>
        <v>0</v>
      </c>
      <c r="S107" s="66" t="str">
        <f t="shared" si="16"/>
        <v xml:space="preserve"> </v>
      </c>
      <c r="U107" s="89"/>
      <c r="V107" s="90"/>
    </row>
    <row r="108" spans="1:22" ht="39.75" customHeight="1" thickBot="1">
      <c r="A108" s="97"/>
      <c r="B108" s="98">
        <v>102</v>
      </c>
      <c r="C108" s="131" t="s">
        <v>202</v>
      </c>
      <c r="D108" s="114">
        <v>4</v>
      </c>
      <c r="E108" s="115" t="s">
        <v>18</v>
      </c>
      <c r="F108" s="49" t="s">
        <v>203</v>
      </c>
      <c r="G108" s="50"/>
      <c r="H108" s="124"/>
      <c r="I108" s="124"/>
      <c r="J108" s="102"/>
      <c r="K108" s="102"/>
      <c r="L108" s="102"/>
      <c r="M108" s="21">
        <f t="shared" si="18"/>
        <v>80</v>
      </c>
      <c r="N108" s="21">
        <f t="shared" si="19"/>
        <v>88</v>
      </c>
      <c r="O108" s="21">
        <v>20</v>
      </c>
      <c r="P108" s="24">
        <f t="shared" si="17"/>
        <v>22</v>
      </c>
      <c r="Q108" s="67"/>
      <c r="R108" s="68">
        <f t="shared" si="15"/>
        <v>0</v>
      </c>
      <c r="S108" s="69" t="str">
        <f t="shared" si="16"/>
        <v xml:space="preserve"> </v>
      </c>
      <c r="U108" s="89"/>
      <c r="V108" s="90"/>
    </row>
    <row r="109" spans="1:22" ht="211.5" thickBot="1" thickTop="1">
      <c r="A109" s="125"/>
      <c r="B109" s="126">
        <v>103</v>
      </c>
      <c r="C109" s="140" t="s">
        <v>207</v>
      </c>
      <c r="D109" s="141">
        <v>1</v>
      </c>
      <c r="E109" s="142" t="s">
        <v>18</v>
      </c>
      <c r="F109" s="159" t="s">
        <v>328</v>
      </c>
      <c r="G109" s="143"/>
      <c r="H109" s="129" t="s">
        <v>312</v>
      </c>
      <c r="I109" s="129"/>
      <c r="J109" s="130"/>
      <c r="K109" s="130" t="s">
        <v>208</v>
      </c>
      <c r="L109" s="130" t="s">
        <v>209</v>
      </c>
      <c r="M109" s="23">
        <f t="shared" si="18"/>
        <v>3304</v>
      </c>
      <c r="N109" s="23">
        <f t="shared" si="19"/>
        <v>3350</v>
      </c>
      <c r="O109" s="23">
        <v>3304</v>
      </c>
      <c r="P109" s="23">
        <v>3350</v>
      </c>
      <c r="Q109" s="67"/>
      <c r="R109" s="68">
        <f t="shared" si="15"/>
        <v>0</v>
      </c>
      <c r="S109" s="69" t="str">
        <f t="shared" si="16"/>
        <v xml:space="preserve"> </v>
      </c>
      <c r="U109" s="89"/>
      <c r="V109" s="90"/>
    </row>
    <row r="110" spans="1:22" ht="50.1" customHeight="1" thickTop="1">
      <c r="A110" s="105"/>
      <c r="B110" s="106">
        <v>104</v>
      </c>
      <c r="C110" s="42" t="s">
        <v>212</v>
      </c>
      <c r="D110" s="83">
        <v>1500</v>
      </c>
      <c r="E110" s="84" t="s">
        <v>18</v>
      </c>
      <c r="F110" s="55" t="s">
        <v>213</v>
      </c>
      <c r="G110" s="56"/>
      <c r="H110" s="85" t="s">
        <v>312</v>
      </c>
      <c r="I110" s="85"/>
      <c r="J110" s="86"/>
      <c r="K110" s="86" t="s">
        <v>317</v>
      </c>
      <c r="L110" s="86" t="s">
        <v>309</v>
      </c>
      <c r="M110" s="22">
        <f t="shared" si="18"/>
        <v>4500</v>
      </c>
      <c r="N110" s="22">
        <f t="shared" si="19"/>
        <v>4950</v>
      </c>
      <c r="O110" s="96">
        <v>3</v>
      </c>
      <c r="P110" s="22">
        <f>O110*1.1</f>
        <v>3.3000000000000003</v>
      </c>
      <c r="Q110" s="61"/>
      <c r="R110" s="62">
        <f t="shared" si="15"/>
        <v>0</v>
      </c>
      <c r="S110" s="63" t="str">
        <f t="shared" si="16"/>
        <v xml:space="preserve"> </v>
      </c>
      <c r="U110" s="89"/>
      <c r="V110" s="90"/>
    </row>
    <row r="111" spans="2:22" ht="50.1" customHeight="1">
      <c r="B111" s="91">
        <v>105</v>
      </c>
      <c r="C111" s="42" t="s">
        <v>214</v>
      </c>
      <c r="D111" s="83">
        <v>16</v>
      </c>
      <c r="E111" s="84" t="s">
        <v>37</v>
      </c>
      <c r="F111" s="57" t="s">
        <v>215</v>
      </c>
      <c r="G111" s="58"/>
      <c r="H111" s="92"/>
      <c r="I111" s="92"/>
      <c r="J111" s="93"/>
      <c r="K111" s="93"/>
      <c r="L111" s="93"/>
      <c r="M111" s="24">
        <f t="shared" si="18"/>
        <v>400</v>
      </c>
      <c r="N111" s="24">
        <f t="shared" si="19"/>
        <v>440.00000000000006</v>
      </c>
      <c r="O111" s="96">
        <v>25</v>
      </c>
      <c r="P111" s="24">
        <f>O111*1.1</f>
        <v>27.500000000000004</v>
      </c>
      <c r="Q111" s="64"/>
      <c r="R111" s="65">
        <f t="shared" si="15"/>
        <v>0</v>
      </c>
      <c r="S111" s="66" t="str">
        <f t="shared" si="16"/>
        <v xml:space="preserve"> </v>
      </c>
      <c r="U111" s="89"/>
      <c r="V111" s="90"/>
    </row>
    <row r="112" spans="2:22" ht="50.1" customHeight="1">
      <c r="B112" s="91">
        <v>106</v>
      </c>
      <c r="C112" s="42" t="s">
        <v>216</v>
      </c>
      <c r="D112" s="83">
        <v>16</v>
      </c>
      <c r="E112" s="84" t="s">
        <v>37</v>
      </c>
      <c r="F112" s="57" t="s">
        <v>217</v>
      </c>
      <c r="G112" s="58"/>
      <c r="H112" s="92"/>
      <c r="I112" s="92"/>
      <c r="J112" s="93"/>
      <c r="K112" s="93"/>
      <c r="L112" s="93"/>
      <c r="M112" s="24">
        <f t="shared" si="18"/>
        <v>224</v>
      </c>
      <c r="N112" s="24">
        <f t="shared" si="19"/>
        <v>246.40000000000003</v>
      </c>
      <c r="O112" s="96">
        <v>14</v>
      </c>
      <c r="P112" s="24">
        <f aca="true" t="shared" si="20" ref="P112:P166">O112*1.1</f>
        <v>15.400000000000002</v>
      </c>
      <c r="Q112" s="64"/>
      <c r="R112" s="65">
        <f t="shared" si="15"/>
        <v>0</v>
      </c>
      <c r="S112" s="66" t="str">
        <f t="shared" si="16"/>
        <v xml:space="preserve"> </v>
      </c>
      <c r="U112" s="89"/>
      <c r="V112" s="90"/>
    </row>
    <row r="113" spans="2:22" ht="50.1" customHeight="1">
      <c r="B113" s="91">
        <v>107</v>
      </c>
      <c r="C113" s="42" t="s">
        <v>81</v>
      </c>
      <c r="D113" s="83">
        <v>6</v>
      </c>
      <c r="E113" s="84" t="s">
        <v>37</v>
      </c>
      <c r="F113" s="57" t="s">
        <v>82</v>
      </c>
      <c r="G113" s="58"/>
      <c r="H113" s="92"/>
      <c r="I113" s="92"/>
      <c r="J113" s="93"/>
      <c r="K113" s="93"/>
      <c r="L113" s="93"/>
      <c r="M113" s="24">
        <f t="shared" si="18"/>
        <v>144</v>
      </c>
      <c r="N113" s="24">
        <f t="shared" si="19"/>
        <v>158.4</v>
      </c>
      <c r="O113" s="96">
        <v>24</v>
      </c>
      <c r="P113" s="24">
        <f t="shared" si="20"/>
        <v>26.400000000000002</v>
      </c>
      <c r="Q113" s="64"/>
      <c r="R113" s="65">
        <f t="shared" si="15"/>
        <v>0</v>
      </c>
      <c r="S113" s="66" t="str">
        <f t="shared" si="16"/>
        <v xml:space="preserve"> </v>
      </c>
      <c r="U113" s="89"/>
      <c r="V113" s="90"/>
    </row>
    <row r="114" spans="2:22" ht="50.1" customHeight="1">
      <c r="B114" s="91">
        <v>108</v>
      </c>
      <c r="C114" s="42" t="s">
        <v>218</v>
      </c>
      <c r="D114" s="83">
        <v>6</v>
      </c>
      <c r="E114" s="84" t="s">
        <v>18</v>
      </c>
      <c r="F114" s="57" t="s">
        <v>219</v>
      </c>
      <c r="G114" s="58"/>
      <c r="H114" s="92"/>
      <c r="I114" s="92"/>
      <c r="J114" s="93"/>
      <c r="K114" s="93"/>
      <c r="L114" s="93"/>
      <c r="M114" s="24">
        <f t="shared" si="18"/>
        <v>96</v>
      </c>
      <c r="N114" s="24">
        <f t="shared" si="19"/>
        <v>105.60000000000001</v>
      </c>
      <c r="O114" s="96">
        <v>16</v>
      </c>
      <c r="P114" s="24">
        <f t="shared" si="20"/>
        <v>17.6</v>
      </c>
      <c r="Q114" s="64"/>
      <c r="R114" s="65">
        <f t="shared" si="15"/>
        <v>0</v>
      </c>
      <c r="S114" s="66" t="str">
        <f t="shared" si="16"/>
        <v xml:space="preserve"> </v>
      </c>
      <c r="U114" s="89"/>
      <c r="V114" s="90"/>
    </row>
    <row r="115" spans="2:22" ht="50.1" customHeight="1">
      <c r="B115" s="91">
        <v>109</v>
      </c>
      <c r="C115" s="42" t="s">
        <v>41</v>
      </c>
      <c r="D115" s="83">
        <v>7</v>
      </c>
      <c r="E115" s="84" t="s">
        <v>18</v>
      </c>
      <c r="F115" s="57" t="s">
        <v>42</v>
      </c>
      <c r="G115" s="58"/>
      <c r="H115" s="92"/>
      <c r="I115" s="92"/>
      <c r="J115" s="93"/>
      <c r="K115" s="93"/>
      <c r="L115" s="93"/>
      <c r="M115" s="24">
        <f t="shared" si="18"/>
        <v>168</v>
      </c>
      <c r="N115" s="24">
        <f t="shared" si="19"/>
        <v>184.8</v>
      </c>
      <c r="O115" s="96">
        <v>24</v>
      </c>
      <c r="P115" s="24">
        <f t="shared" si="20"/>
        <v>26.400000000000002</v>
      </c>
      <c r="Q115" s="64"/>
      <c r="R115" s="65">
        <f t="shared" si="15"/>
        <v>0</v>
      </c>
      <c r="S115" s="66" t="str">
        <f t="shared" si="16"/>
        <v xml:space="preserve"> </v>
      </c>
      <c r="U115" s="89"/>
      <c r="V115" s="90"/>
    </row>
    <row r="116" spans="2:22" ht="50.1" customHeight="1">
      <c r="B116" s="91">
        <v>110</v>
      </c>
      <c r="C116" s="42" t="s">
        <v>220</v>
      </c>
      <c r="D116" s="83">
        <v>7</v>
      </c>
      <c r="E116" s="84" t="s">
        <v>18</v>
      </c>
      <c r="F116" s="57" t="s">
        <v>221</v>
      </c>
      <c r="G116" s="58"/>
      <c r="H116" s="92"/>
      <c r="I116" s="92"/>
      <c r="J116" s="93"/>
      <c r="K116" s="93"/>
      <c r="L116" s="93"/>
      <c r="M116" s="24">
        <f t="shared" si="18"/>
        <v>280</v>
      </c>
      <c r="N116" s="24">
        <f t="shared" si="19"/>
        <v>308</v>
      </c>
      <c r="O116" s="96">
        <v>40</v>
      </c>
      <c r="P116" s="24">
        <f t="shared" si="20"/>
        <v>44</v>
      </c>
      <c r="Q116" s="64"/>
      <c r="R116" s="65">
        <f t="shared" si="15"/>
        <v>0</v>
      </c>
      <c r="S116" s="66" t="str">
        <f t="shared" si="16"/>
        <v xml:space="preserve"> </v>
      </c>
      <c r="U116" s="89"/>
      <c r="V116" s="90"/>
    </row>
    <row r="117" spans="2:22" ht="50.1" customHeight="1">
      <c r="B117" s="91">
        <v>111</v>
      </c>
      <c r="C117" s="42" t="s">
        <v>157</v>
      </c>
      <c r="D117" s="83">
        <v>16</v>
      </c>
      <c r="E117" s="84" t="s">
        <v>18</v>
      </c>
      <c r="F117" s="57" t="s">
        <v>158</v>
      </c>
      <c r="G117" s="58"/>
      <c r="H117" s="92"/>
      <c r="I117" s="92"/>
      <c r="J117" s="93"/>
      <c r="K117" s="93"/>
      <c r="L117" s="93"/>
      <c r="M117" s="24">
        <f t="shared" si="18"/>
        <v>112</v>
      </c>
      <c r="N117" s="24">
        <f t="shared" si="19"/>
        <v>123.20000000000002</v>
      </c>
      <c r="O117" s="96">
        <v>7</v>
      </c>
      <c r="P117" s="24">
        <f t="shared" si="20"/>
        <v>7.700000000000001</v>
      </c>
      <c r="Q117" s="64"/>
      <c r="R117" s="65">
        <f t="shared" si="15"/>
        <v>0</v>
      </c>
      <c r="S117" s="66" t="str">
        <f t="shared" si="16"/>
        <v xml:space="preserve"> </v>
      </c>
      <c r="U117" s="89"/>
      <c r="V117" s="90"/>
    </row>
    <row r="118" spans="2:22" ht="50.1" customHeight="1">
      <c r="B118" s="91">
        <v>112</v>
      </c>
      <c r="C118" s="42" t="s">
        <v>222</v>
      </c>
      <c r="D118" s="83">
        <v>20</v>
      </c>
      <c r="E118" s="84" t="s">
        <v>18</v>
      </c>
      <c r="F118" s="57" t="s">
        <v>223</v>
      </c>
      <c r="G118" s="58"/>
      <c r="H118" s="92"/>
      <c r="I118" s="92"/>
      <c r="J118" s="93"/>
      <c r="K118" s="93"/>
      <c r="L118" s="93"/>
      <c r="M118" s="24">
        <f t="shared" si="18"/>
        <v>460</v>
      </c>
      <c r="N118" s="24">
        <f t="shared" si="19"/>
        <v>506</v>
      </c>
      <c r="O118" s="96">
        <v>23</v>
      </c>
      <c r="P118" s="24">
        <f t="shared" si="20"/>
        <v>25.3</v>
      </c>
      <c r="Q118" s="64"/>
      <c r="R118" s="65">
        <f t="shared" si="15"/>
        <v>0</v>
      </c>
      <c r="S118" s="66" t="str">
        <f t="shared" si="16"/>
        <v xml:space="preserve"> </v>
      </c>
      <c r="U118" s="89"/>
      <c r="V118" s="90"/>
    </row>
    <row r="119" spans="2:22" ht="50.1" customHeight="1">
      <c r="B119" s="91">
        <v>113</v>
      </c>
      <c r="C119" s="42" t="s">
        <v>224</v>
      </c>
      <c r="D119" s="83">
        <v>16</v>
      </c>
      <c r="E119" s="84" t="s">
        <v>18</v>
      </c>
      <c r="F119" s="57" t="s">
        <v>225</v>
      </c>
      <c r="G119" s="58"/>
      <c r="H119" s="92"/>
      <c r="I119" s="92"/>
      <c r="J119" s="93"/>
      <c r="K119" s="93"/>
      <c r="L119" s="93"/>
      <c r="M119" s="24">
        <f t="shared" si="18"/>
        <v>144</v>
      </c>
      <c r="N119" s="24">
        <f t="shared" si="19"/>
        <v>158.4</v>
      </c>
      <c r="O119" s="96">
        <v>9</v>
      </c>
      <c r="P119" s="24">
        <f t="shared" si="20"/>
        <v>9.9</v>
      </c>
      <c r="Q119" s="64"/>
      <c r="R119" s="65">
        <f t="shared" si="15"/>
        <v>0</v>
      </c>
      <c r="S119" s="66" t="str">
        <f t="shared" si="16"/>
        <v xml:space="preserve"> </v>
      </c>
      <c r="U119" s="89"/>
      <c r="V119" s="90"/>
    </row>
    <row r="120" spans="2:22" ht="50.1" customHeight="1">
      <c r="B120" s="91">
        <v>114</v>
      </c>
      <c r="C120" s="42" t="s">
        <v>226</v>
      </c>
      <c r="D120" s="83">
        <v>16</v>
      </c>
      <c r="E120" s="84" t="s">
        <v>18</v>
      </c>
      <c r="F120" s="57" t="s">
        <v>227</v>
      </c>
      <c r="G120" s="58"/>
      <c r="H120" s="92"/>
      <c r="I120" s="92"/>
      <c r="J120" s="93"/>
      <c r="K120" s="93"/>
      <c r="L120" s="93"/>
      <c r="M120" s="24">
        <f t="shared" si="18"/>
        <v>352</v>
      </c>
      <c r="N120" s="24">
        <f t="shared" si="19"/>
        <v>387.20000000000005</v>
      </c>
      <c r="O120" s="96">
        <v>22</v>
      </c>
      <c r="P120" s="24">
        <f t="shared" si="20"/>
        <v>24.200000000000003</v>
      </c>
      <c r="Q120" s="64"/>
      <c r="R120" s="65">
        <f t="shared" si="15"/>
        <v>0</v>
      </c>
      <c r="S120" s="66" t="str">
        <f t="shared" si="16"/>
        <v xml:space="preserve"> </v>
      </c>
      <c r="U120" s="89"/>
      <c r="V120" s="90"/>
    </row>
    <row r="121" spans="2:22" ht="50.1" customHeight="1">
      <c r="B121" s="91">
        <v>115</v>
      </c>
      <c r="C121" s="42" t="s">
        <v>228</v>
      </c>
      <c r="D121" s="83">
        <v>6</v>
      </c>
      <c r="E121" s="84" t="s">
        <v>18</v>
      </c>
      <c r="F121" s="57" t="s">
        <v>225</v>
      </c>
      <c r="G121" s="58"/>
      <c r="H121" s="92"/>
      <c r="I121" s="92"/>
      <c r="J121" s="93"/>
      <c r="K121" s="93"/>
      <c r="L121" s="93"/>
      <c r="M121" s="24">
        <f t="shared" si="18"/>
        <v>54</v>
      </c>
      <c r="N121" s="24">
        <f t="shared" si="19"/>
        <v>59.400000000000006</v>
      </c>
      <c r="O121" s="96">
        <v>9</v>
      </c>
      <c r="P121" s="24">
        <f t="shared" si="20"/>
        <v>9.9</v>
      </c>
      <c r="Q121" s="64"/>
      <c r="R121" s="65">
        <f t="shared" si="15"/>
        <v>0</v>
      </c>
      <c r="S121" s="66" t="str">
        <f t="shared" si="16"/>
        <v xml:space="preserve"> </v>
      </c>
      <c r="U121" s="89"/>
      <c r="V121" s="90"/>
    </row>
    <row r="122" spans="2:22" ht="50.1" customHeight="1">
      <c r="B122" s="91">
        <v>116</v>
      </c>
      <c r="C122" s="42" t="s">
        <v>229</v>
      </c>
      <c r="D122" s="83">
        <v>3</v>
      </c>
      <c r="E122" s="84" t="s">
        <v>230</v>
      </c>
      <c r="F122" s="57" t="s">
        <v>231</v>
      </c>
      <c r="G122" s="58"/>
      <c r="H122" s="92"/>
      <c r="I122" s="92"/>
      <c r="J122" s="93"/>
      <c r="K122" s="93"/>
      <c r="L122" s="93"/>
      <c r="M122" s="24">
        <f t="shared" si="18"/>
        <v>24</v>
      </c>
      <c r="N122" s="24">
        <f t="shared" si="19"/>
        <v>26.400000000000002</v>
      </c>
      <c r="O122" s="96">
        <v>8</v>
      </c>
      <c r="P122" s="24">
        <f t="shared" si="20"/>
        <v>8.8</v>
      </c>
      <c r="Q122" s="64"/>
      <c r="R122" s="65">
        <f t="shared" si="15"/>
        <v>0</v>
      </c>
      <c r="S122" s="66" t="str">
        <f t="shared" si="16"/>
        <v xml:space="preserve"> </v>
      </c>
      <c r="U122" s="89"/>
      <c r="V122" s="90"/>
    </row>
    <row r="123" spans="2:22" ht="50.1" customHeight="1">
      <c r="B123" s="91">
        <v>117</v>
      </c>
      <c r="C123" s="42" t="s">
        <v>232</v>
      </c>
      <c r="D123" s="83">
        <v>3</v>
      </c>
      <c r="E123" s="84" t="s">
        <v>230</v>
      </c>
      <c r="F123" s="57" t="s">
        <v>233</v>
      </c>
      <c r="G123" s="58"/>
      <c r="H123" s="92"/>
      <c r="I123" s="92"/>
      <c r="J123" s="93"/>
      <c r="K123" s="93"/>
      <c r="L123" s="93"/>
      <c r="M123" s="24">
        <f t="shared" si="18"/>
        <v>24</v>
      </c>
      <c r="N123" s="24">
        <f t="shared" si="19"/>
        <v>26.400000000000002</v>
      </c>
      <c r="O123" s="96">
        <v>8</v>
      </c>
      <c r="P123" s="24">
        <f t="shared" si="20"/>
        <v>8.8</v>
      </c>
      <c r="Q123" s="64"/>
      <c r="R123" s="65">
        <f t="shared" si="15"/>
        <v>0</v>
      </c>
      <c r="S123" s="66" t="str">
        <f t="shared" si="16"/>
        <v xml:space="preserve"> </v>
      </c>
      <c r="U123" s="89"/>
      <c r="V123" s="90"/>
    </row>
    <row r="124" spans="2:22" ht="50.1" customHeight="1">
      <c r="B124" s="91">
        <v>118</v>
      </c>
      <c r="C124" s="42" t="s">
        <v>234</v>
      </c>
      <c r="D124" s="83">
        <v>3</v>
      </c>
      <c r="E124" s="84" t="s">
        <v>230</v>
      </c>
      <c r="F124" s="57" t="s">
        <v>235</v>
      </c>
      <c r="G124" s="58"/>
      <c r="H124" s="92"/>
      <c r="I124" s="92"/>
      <c r="J124" s="93"/>
      <c r="K124" s="93"/>
      <c r="L124" s="93"/>
      <c r="M124" s="24">
        <f t="shared" si="18"/>
        <v>24</v>
      </c>
      <c r="N124" s="24">
        <f t="shared" si="19"/>
        <v>26.400000000000002</v>
      </c>
      <c r="O124" s="96">
        <v>8</v>
      </c>
      <c r="P124" s="24">
        <f t="shared" si="20"/>
        <v>8.8</v>
      </c>
      <c r="Q124" s="64"/>
      <c r="R124" s="65">
        <f t="shared" si="15"/>
        <v>0</v>
      </c>
      <c r="S124" s="66" t="str">
        <f t="shared" si="16"/>
        <v xml:space="preserve"> </v>
      </c>
      <c r="U124" s="89"/>
      <c r="V124" s="90"/>
    </row>
    <row r="125" spans="2:22" ht="50.1" customHeight="1">
      <c r="B125" s="91">
        <v>119</v>
      </c>
      <c r="C125" s="42" t="s">
        <v>236</v>
      </c>
      <c r="D125" s="83">
        <v>3</v>
      </c>
      <c r="E125" s="84" t="s">
        <v>230</v>
      </c>
      <c r="F125" s="57" t="s">
        <v>237</v>
      </c>
      <c r="G125" s="58"/>
      <c r="H125" s="92"/>
      <c r="I125" s="92"/>
      <c r="J125" s="93"/>
      <c r="K125" s="93"/>
      <c r="L125" s="93"/>
      <c r="M125" s="24">
        <f t="shared" si="18"/>
        <v>24</v>
      </c>
      <c r="N125" s="24">
        <f t="shared" si="19"/>
        <v>26.400000000000002</v>
      </c>
      <c r="O125" s="96">
        <v>8</v>
      </c>
      <c r="P125" s="24">
        <f t="shared" si="20"/>
        <v>8.8</v>
      </c>
      <c r="Q125" s="64"/>
      <c r="R125" s="65">
        <f t="shared" si="15"/>
        <v>0</v>
      </c>
      <c r="S125" s="66" t="str">
        <f t="shared" si="16"/>
        <v xml:space="preserve"> </v>
      </c>
      <c r="U125" s="89"/>
      <c r="V125" s="90"/>
    </row>
    <row r="126" spans="2:22" ht="50.1" customHeight="1">
      <c r="B126" s="91">
        <v>120</v>
      </c>
      <c r="C126" s="42" t="s">
        <v>238</v>
      </c>
      <c r="D126" s="83">
        <v>6</v>
      </c>
      <c r="E126" s="84" t="s">
        <v>230</v>
      </c>
      <c r="F126" s="57" t="s">
        <v>239</v>
      </c>
      <c r="G126" s="58"/>
      <c r="H126" s="92"/>
      <c r="I126" s="92"/>
      <c r="J126" s="93"/>
      <c r="K126" s="93"/>
      <c r="L126" s="93"/>
      <c r="M126" s="24">
        <f t="shared" si="18"/>
        <v>57</v>
      </c>
      <c r="N126" s="24">
        <f t="shared" si="19"/>
        <v>62.7</v>
      </c>
      <c r="O126" s="96">
        <v>9.5</v>
      </c>
      <c r="P126" s="24">
        <f t="shared" si="20"/>
        <v>10.450000000000001</v>
      </c>
      <c r="Q126" s="64"/>
      <c r="R126" s="65">
        <f t="shared" si="15"/>
        <v>0</v>
      </c>
      <c r="S126" s="66" t="str">
        <f t="shared" si="16"/>
        <v xml:space="preserve"> </v>
      </c>
      <c r="U126" s="89"/>
      <c r="V126" s="90"/>
    </row>
    <row r="127" spans="2:22" ht="50.1" customHeight="1">
      <c r="B127" s="91">
        <v>121</v>
      </c>
      <c r="C127" s="42" t="s">
        <v>240</v>
      </c>
      <c r="D127" s="83">
        <v>6</v>
      </c>
      <c r="E127" s="84" t="s">
        <v>230</v>
      </c>
      <c r="F127" s="57" t="s">
        <v>241</v>
      </c>
      <c r="G127" s="58"/>
      <c r="H127" s="92"/>
      <c r="I127" s="92"/>
      <c r="J127" s="93"/>
      <c r="K127" s="93"/>
      <c r="L127" s="93"/>
      <c r="M127" s="24">
        <f t="shared" si="18"/>
        <v>54</v>
      </c>
      <c r="N127" s="24">
        <f t="shared" si="19"/>
        <v>59.400000000000006</v>
      </c>
      <c r="O127" s="96">
        <v>9</v>
      </c>
      <c r="P127" s="24">
        <f t="shared" si="20"/>
        <v>9.9</v>
      </c>
      <c r="Q127" s="64"/>
      <c r="R127" s="65">
        <f t="shared" si="15"/>
        <v>0</v>
      </c>
      <c r="S127" s="66" t="str">
        <f t="shared" si="16"/>
        <v xml:space="preserve"> </v>
      </c>
      <c r="U127" s="89"/>
      <c r="V127" s="90"/>
    </row>
    <row r="128" spans="2:22" ht="50.1" customHeight="1">
      <c r="B128" s="91">
        <v>122</v>
      </c>
      <c r="C128" s="42" t="s">
        <v>242</v>
      </c>
      <c r="D128" s="83">
        <v>6</v>
      </c>
      <c r="E128" s="84" t="s">
        <v>230</v>
      </c>
      <c r="F128" s="57" t="s">
        <v>241</v>
      </c>
      <c r="G128" s="58"/>
      <c r="H128" s="92"/>
      <c r="I128" s="92"/>
      <c r="J128" s="93"/>
      <c r="K128" s="93"/>
      <c r="L128" s="93"/>
      <c r="M128" s="24">
        <f t="shared" si="18"/>
        <v>54</v>
      </c>
      <c r="N128" s="24">
        <f t="shared" si="19"/>
        <v>59.400000000000006</v>
      </c>
      <c r="O128" s="96">
        <v>9</v>
      </c>
      <c r="P128" s="24">
        <f t="shared" si="20"/>
        <v>9.9</v>
      </c>
      <c r="Q128" s="64"/>
      <c r="R128" s="65">
        <f t="shared" si="15"/>
        <v>0</v>
      </c>
      <c r="S128" s="66" t="str">
        <f t="shared" si="16"/>
        <v xml:space="preserve"> </v>
      </c>
      <c r="U128" s="89"/>
      <c r="V128" s="90"/>
    </row>
    <row r="129" spans="2:22" ht="50.1" customHeight="1">
      <c r="B129" s="91">
        <v>123</v>
      </c>
      <c r="C129" s="42" t="s">
        <v>243</v>
      </c>
      <c r="D129" s="83">
        <v>10</v>
      </c>
      <c r="E129" s="84" t="s">
        <v>230</v>
      </c>
      <c r="F129" s="57" t="s">
        <v>241</v>
      </c>
      <c r="G129" s="58"/>
      <c r="H129" s="92"/>
      <c r="I129" s="92"/>
      <c r="J129" s="93"/>
      <c r="K129" s="93"/>
      <c r="L129" s="93"/>
      <c r="M129" s="24">
        <f t="shared" si="18"/>
        <v>90</v>
      </c>
      <c r="N129" s="24">
        <f t="shared" si="19"/>
        <v>99</v>
      </c>
      <c r="O129" s="96">
        <v>9</v>
      </c>
      <c r="P129" s="24">
        <f t="shared" si="20"/>
        <v>9.9</v>
      </c>
      <c r="Q129" s="64"/>
      <c r="R129" s="65">
        <f t="shared" si="15"/>
        <v>0</v>
      </c>
      <c r="S129" s="66" t="str">
        <f t="shared" si="16"/>
        <v xml:space="preserve"> </v>
      </c>
      <c r="U129" s="89"/>
      <c r="V129" s="90"/>
    </row>
    <row r="130" spans="2:22" ht="50.1" customHeight="1">
      <c r="B130" s="91">
        <v>124</v>
      </c>
      <c r="C130" s="42" t="s">
        <v>244</v>
      </c>
      <c r="D130" s="83">
        <v>10</v>
      </c>
      <c r="E130" s="84" t="s">
        <v>230</v>
      </c>
      <c r="F130" s="57" t="s">
        <v>241</v>
      </c>
      <c r="G130" s="58"/>
      <c r="H130" s="92"/>
      <c r="I130" s="92"/>
      <c r="J130" s="93"/>
      <c r="K130" s="93"/>
      <c r="L130" s="93"/>
      <c r="M130" s="24">
        <f t="shared" si="18"/>
        <v>90</v>
      </c>
      <c r="N130" s="24">
        <f t="shared" si="19"/>
        <v>99</v>
      </c>
      <c r="O130" s="96">
        <v>9</v>
      </c>
      <c r="P130" s="24">
        <f t="shared" si="20"/>
        <v>9.9</v>
      </c>
      <c r="Q130" s="64"/>
      <c r="R130" s="65">
        <f t="shared" si="15"/>
        <v>0</v>
      </c>
      <c r="S130" s="66" t="str">
        <f t="shared" si="16"/>
        <v xml:space="preserve"> </v>
      </c>
      <c r="U130" s="89"/>
      <c r="V130" s="90"/>
    </row>
    <row r="131" spans="2:22" ht="50.1" customHeight="1">
      <c r="B131" s="91">
        <v>125</v>
      </c>
      <c r="C131" s="42" t="s">
        <v>245</v>
      </c>
      <c r="D131" s="83">
        <v>3</v>
      </c>
      <c r="E131" s="84" t="s">
        <v>18</v>
      </c>
      <c r="F131" s="57" t="s">
        <v>246</v>
      </c>
      <c r="G131" s="58"/>
      <c r="H131" s="92"/>
      <c r="I131" s="92"/>
      <c r="J131" s="93"/>
      <c r="K131" s="93"/>
      <c r="L131" s="93"/>
      <c r="M131" s="24">
        <f t="shared" si="18"/>
        <v>36</v>
      </c>
      <c r="N131" s="24">
        <f t="shared" si="19"/>
        <v>39.6</v>
      </c>
      <c r="O131" s="96">
        <v>12</v>
      </c>
      <c r="P131" s="24">
        <f t="shared" si="20"/>
        <v>13.200000000000001</v>
      </c>
      <c r="Q131" s="64"/>
      <c r="R131" s="65">
        <f t="shared" si="15"/>
        <v>0</v>
      </c>
      <c r="S131" s="66" t="str">
        <f t="shared" si="16"/>
        <v xml:space="preserve"> </v>
      </c>
      <c r="U131" s="89"/>
      <c r="V131" s="90"/>
    </row>
    <row r="132" spans="2:22" ht="50.1" customHeight="1">
      <c r="B132" s="91">
        <v>126</v>
      </c>
      <c r="C132" s="42" t="s">
        <v>247</v>
      </c>
      <c r="D132" s="83">
        <v>3</v>
      </c>
      <c r="E132" s="84" t="s">
        <v>18</v>
      </c>
      <c r="F132" s="57" t="s">
        <v>246</v>
      </c>
      <c r="G132" s="58"/>
      <c r="H132" s="92"/>
      <c r="I132" s="92"/>
      <c r="J132" s="93"/>
      <c r="K132" s="93"/>
      <c r="L132" s="93"/>
      <c r="M132" s="24">
        <f t="shared" si="18"/>
        <v>36</v>
      </c>
      <c r="N132" s="24">
        <f t="shared" si="19"/>
        <v>39.6</v>
      </c>
      <c r="O132" s="96">
        <v>12</v>
      </c>
      <c r="P132" s="24">
        <f t="shared" si="20"/>
        <v>13.200000000000001</v>
      </c>
      <c r="Q132" s="64"/>
      <c r="R132" s="65">
        <f t="shared" si="15"/>
        <v>0</v>
      </c>
      <c r="S132" s="66" t="str">
        <f t="shared" si="16"/>
        <v xml:space="preserve"> </v>
      </c>
      <c r="U132" s="89"/>
      <c r="V132" s="90"/>
    </row>
    <row r="133" spans="2:22" ht="50.1" customHeight="1">
      <c r="B133" s="91">
        <v>127</v>
      </c>
      <c r="C133" s="42" t="s">
        <v>248</v>
      </c>
      <c r="D133" s="83">
        <v>3</v>
      </c>
      <c r="E133" s="84" t="s">
        <v>18</v>
      </c>
      <c r="F133" s="57" t="s">
        <v>246</v>
      </c>
      <c r="G133" s="58"/>
      <c r="H133" s="92"/>
      <c r="I133" s="92"/>
      <c r="J133" s="93"/>
      <c r="K133" s="93"/>
      <c r="L133" s="93"/>
      <c r="M133" s="24">
        <f t="shared" si="18"/>
        <v>36</v>
      </c>
      <c r="N133" s="24">
        <f t="shared" si="19"/>
        <v>39.6</v>
      </c>
      <c r="O133" s="96">
        <v>12</v>
      </c>
      <c r="P133" s="24">
        <f t="shared" si="20"/>
        <v>13.200000000000001</v>
      </c>
      <c r="Q133" s="64"/>
      <c r="R133" s="65">
        <f t="shared" si="15"/>
        <v>0</v>
      </c>
      <c r="S133" s="66" t="str">
        <f t="shared" si="16"/>
        <v xml:space="preserve"> </v>
      </c>
      <c r="U133" s="89"/>
      <c r="V133" s="90"/>
    </row>
    <row r="134" spans="2:22" ht="50.1" customHeight="1">
      <c r="B134" s="91">
        <v>128</v>
      </c>
      <c r="C134" s="42" t="s">
        <v>249</v>
      </c>
      <c r="D134" s="83">
        <v>1</v>
      </c>
      <c r="E134" s="84" t="s">
        <v>18</v>
      </c>
      <c r="F134" s="57" t="s">
        <v>250</v>
      </c>
      <c r="G134" s="58"/>
      <c r="H134" s="92"/>
      <c r="I134" s="92"/>
      <c r="J134" s="93"/>
      <c r="K134" s="93"/>
      <c r="L134" s="93"/>
      <c r="M134" s="24">
        <f t="shared" si="18"/>
        <v>370</v>
      </c>
      <c r="N134" s="24">
        <f t="shared" si="19"/>
        <v>407.00000000000006</v>
      </c>
      <c r="O134" s="96">
        <v>370</v>
      </c>
      <c r="P134" s="24">
        <f t="shared" si="20"/>
        <v>407.00000000000006</v>
      </c>
      <c r="Q134" s="64"/>
      <c r="R134" s="65">
        <f t="shared" si="15"/>
        <v>0</v>
      </c>
      <c r="S134" s="66" t="str">
        <f t="shared" si="16"/>
        <v xml:space="preserve"> </v>
      </c>
      <c r="U134" s="89"/>
      <c r="V134" s="90"/>
    </row>
    <row r="135" spans="2:22" ht="50.1" customHeight="1">
      <c r="B135" s="91">
        <v>129</v>
      </c>
      <c r="C135" s="42" t="s">
        <v>251</v>
      </c>
      <c r="D135" s="83">
        <v>6</v>
      </c>
      <c r="E135" s="84" t="s">
        <v>50</v>
      </c>
      <c r="F135" s="45" t="s">
        <v>252</v>
      </c>
      <c r="G135" s="46"/>
      <c r="H135" s="92"/>
      <c r="I135" s="92"/>
      <c r="J135" s="93"/>
      <c r="K135" s="93"/>
      <c r="L135" s="93"/>
      <c r="M135" s="24">
        <f aca="true" t="shared" si="21" ref="M135:M166">D135*O135</f>
        <v>660</v>
      </c>
      <c r="N135" s="24">
        <f aca="true" t="shared" si="22" ref="N135:N166">D135*P135</f>
        <v>726.0000000000001</v>
      </c>
      <c r="O135" s="96">
        <v>110</v>
      </c>
      <c r="P135" s="24">
        <f t="shared" si="20"/>
        <v>121.00000000000001</v>
      </c>
      <c r="Q135" s="64"/>
      <c r="R135" s="65">
        <f t="shared" si="15"/>
        <v>0</v>
      </c>
      <c r="S135" s="66" t="str">
        <f t="shared" si="16"/>
        <v xml:space="preserve"> </v>
      </c>
      <c r="U135" s="89"/>
      <c r="V135" s="90"/>
    </row>
    <row r="136" spans="2:22" ht="50.1" customHeight="1">
      <c r="B136" s="91">
        <v>130</v>
      </c>
      <c r="C136" s="42" t="s">
        <v>96</v>
      </c>
      <c r="D136" s="83">
        <v>16</v>
      </c>
      <c r="E136" s="84" t="s">
        <v>37</v>
      </c>
      <c r="F136" s="57" t="s">
        <v>97</v>
      </c>
      <c r="G136" s="58"/>
      <c r="H136" s="92"/>
      <c r="I136" s="92"/>
      <c r="J136" s="93"/>
      <c r="K136" s="93"/>
      <c r="L136" s="93"/>
      <c r="M136" s="24">
        <f t="shared" si="21"/>
        <v>96</v>
      </c>
      <c r="N136" s="24">
        <f t="shared" si="22"/>
        <v>105.60000000000001</v>
      </c>
      <c r="O136" s="96">
        <v>6</v>
      </c>
      <c r="P136" s="24">
        <f t="shared" si="20"/>
        <v>6.6000000000000005</v>
      </c>
      <c r="Q136" s="64"/>
      <c r="R136" s="65">
        <f t="shared" si="15"/>
        <v>0</v>
      </c>
      <c r="S136" s="66" t="str">
        <f t="shared" si="16"/>
        <v xml:space="preserve"> </v>
      </c>
      <c r="U136" s="89"/>
      <c r="V136" s="90"/>
    </row>
    <row r="137" spans="2:22" ht="50.1" customHeight="1">
      <c r="B137" s="91">
        <v>131</v>
      </c>
      <c r="C137" s="42" t="s">
        <v>253</v>
      </c>
      <c r="D137" s="83">
        <v>16</v>
      </c>
      <c r="E137" s="84" t="s">
        <v>37</v>
      </c>
      <c r="F137" s="57" t="s">
        <v>254</v>
      </c>
      <c r="G137" s="58"/>
      <c r="H137" s="92"/>
      <c r="I137" s="92"/>
      <c r="J137" s="93"/>
      <c r="K137" s="93"/>
      <c r="L137" s="93"/>
      <c r="M137" s="24">
        <f t="shared" si="21"/>
        <v>96</v>
      </c>
      <c r="N137" s="24">
        <f t="shared" si="22"/>
        <v>105.60000000000001</v>
      </c>
      <c r="O137" s="96">
        <v>6</v>
      </c>
      <c r="P137" s="24">
        <f t="shared" si="20"/>
        <v>6.6000000000000005</v>
      </c>
      <c r="Q137" s="64"/>
      <c r="R137" s="65">
        <f t="shared" si="15"/>
        <v>0</v>
      </c>
      <c r="S137" s="66" t="str">
        <f t="shared" si="16"/>
        <v xml:space="preserve"> </v>
      </c>
      <c r="U137" s="89"/>
      <c r="V137" s="90"/>
    </row>
    <row r="138" spans="2:22" ht="50.1" customHeight="1">
      <c r="B138" s="91">
        <v>132</v>
      </c>
      <c r="C138" s="42" t="s">
        <v>255</v>
      </c>
      <c r="D138" s="83">
        <v>6</v>
      </c>
      <c r="E138" s="84" t="s">
        <v>37</v>
      </c>
      <c r="F138" s="57" t="s">
        <v>256</v>
      </c>
      <c r="G138" s="58"/>
      <c r="H138" s="92"/>
      <c r="I138" s="92"/>
      <c r="J138" s="93"/>
      <c r="K138" s="93"/>
      <c r="L138" s="93"/>
      <c r="M138" s="24">
        <f t="shared" si="21"/>
        <v>78</v>
      </c>
      <c r="N138" s="24">
        <f t="shared" si="22"/>
        <v>85.80000000000001</v>
      </c>
      <c r="O138" s="96">
        <v>13</v>
      </c>
      <c r="P138" s="24">
        <f t="shared" si="20"/>
        <v>14.3</v>
      </c>
      <c r="Q138" s="64"/>
      <c r="R138" s="65">
        <f t="shared" si="15"/>
        <v>0</v>
      </c>
      <c r="S138" s="66" t="str">
        <f t="shared" si="16"/>
        <v xml:space="preserve"> </v>
      </c>
      <c r="U138" s="89"/>
      <c r="V138" s="90"/>
    </row>
    <row r="139" spans="2:22" ht="50.1" customHeight="1">
      <c r="B139" s="91">
        <v>133</v>
      </c>
      <c r="C139" s="42" t="s">
        <v>257</v>
      </c>
      <c r="D139" s="83">
        <v>3</v>
      </c>
      <c r="E139" s="84" t="s">
        <v>18</v>
      </c>
      <c r="F139" s="57" t="s">
        <v>258</v>
      </c>
      <c r="G139" s="58"/>
      <c r="H139" s="92"/>
      <c r="I139" s="92"/>
      <c r="J139" s="93"/>
      <c r="K139" s="93"/>
      <c r="L139" s="93"/>
      <c r="M139" s="24">
        <f t="shared" si="21"/>
        <v>45</v>
      </c>
      <c r="N139" s="24">
        <f t="shared" si="22"/>
        <v>49.5</v>
      </c>
      <c r="O139" s="96">
        <v>15</v>
      </c>
      <c r="P139" s="24">
        <f t="shared" si="20"/>
        <v>16.5</v>
      </c>
      <c r="Q139" s="64"/>
      <c r="R139" s="65">
        <f t="shared" si="15"/>
        <v>0</v>
      </c>
      <c r="S139" s="66" t="str">
        <f t="shared" si="16"/>
        <v xml:space="preserve"> </v>
      </c>
      <c r="U139" s="89"/>
      <c r="V139" s="90"/>
    </row>
    <row r="140" spans="2:22" ht="50.1" customHeight="1">
      <c r="B140" s="91">
        <v>134</v>
      </c>
      <c r="C140" s="42" t="s">
        <v>259</v>
      </c>
      <c r="D140" s="83">
        <v>3</v>
      </c>
      <c r="E140" s="84" t="s">
        <v>18</v>
      </c>
      <c r="F140" s="57" t="s">
        <v>260</v>
      </c>
      <c r="G140" s="58"/>
      <c r="H140" s="92"/>
      <c r="I140" s="92"/>
      <c r="J140" s="93"/>
      <c r="K140" s="93"/>
      <c r="L140" s="93"/>
      <c r="M140" s="24">
        <f t="shared" si="21"/>
        <v>237</v>
      </c>
      <c r="N140" s="24">
        <f t="shared" si="22"/>
        <v>260.70000000000005</v>
      </c>
      <c r="O140" s="96">
        <v>79</v>
      </c>
      <c r="P140" s="24">
        <f t="shared" si="20"/>
        <v>86.9</v>
      </c>
      <c r="Q140" s="64"/>
      <c r="R140" s="65">
        <f t="shared" si="15"/>
        <v>0</v>
      </c>
      <c r="S140" s="66" t="str">
        <f t="shared" si="16"/>
        <v xml:space="preserve"> </v>
      </c>
      <c r="U140" s="89"/>
      <c r="V140" s="90"/>
    </row>
    <row r="141" spans="2:22" ht="50.1" customHeight="1">
      <c r="B141" s="91">
        <v>135</v>
      </c>
      <c r="C141" s="42" t="s">
        <v>261</v>
      </c>
      <c r="D141" s="83">
        <v>1</v>
      </c>
      <c r="E141" s="84" t="s">
        <v>18</v>
      </c>
      <c r="F141" s="57" t="s">
        <v>262</v>
      </c>
      <c r="G141" s="58"/>
      <c r="H141" s="92"/>
      <c r="I141" s="92"/>
      <c r="J141" s="93"/>
      <c r="K141" s="93"/>
      <c r="L141" s="93"/>
      <c r="M141" s="24">
        <f t="shared" si="21"/>
        <v>7</v>
      </c>
      <c r="N141" s="24">
        <f t="shared" si="22"/>
        <v>7.700000000000001</v>
      </c>
      <c r="O141" s="96">
        <v>7</v>
      </c>
      <c r="P141" s="24">
        <f t="shared" si="20"/>
        <v>7.700000000000001</v>
      </c>
      <c r="Q141" s="64"/>
      <c r="R141" s="65">
        <f t="shared" si="15"/>
        <v>0</v>
      </c>
      <c r="S141" s="66" t="str">
        <f t="shared" si="16"/>
        <v xml:space="preserve"> </v>
      </c>
      <c r="U141" s="89"/>
      <c r="V141" s="90"/>
    </row>
    <row r="142" spans="2:22" ht="50.1" customHeight="1">
      <c r="B142" s="91">
        <v>136</v>
      </c>
      <c r="C142" s="42" t="s">
        <v>310</v>
      </c>
      <c r="D142" s="83">
        <v>1</v>
      </c>
      <c r="E142" s="144" t="s">
        <v>37</v>
      </c>
      <c r="F142" s="57" t="s">
        <v>263</v>
      </c>
      <c r="G142" s="58"/>
      <c r="H142" s="92"/>
      <c r="I142" s="92"/>
      <c r="J142" s="93"/>
      <c r="K142" s="93"/>
      <c r="L142" s="93"/>
      <c r="M142" s="24">
        <f t="shared" si="21"/>
        <v>250</v>
      </c>
      <c r="N142" s="24">
        <f t="shared" si="22"/>
        <v>275</v>
      </c>
      <c r="O142" s="96">
        <v>250</v>
      </c>
      <c r="P142" s="24">
        <f t="shared" si="20"/>
        <v>275</v>
      </c>
      <c r="Q142" s="64"/>
      <c r="R142" s="65">
        <f t="shared" si="15"/>
        <v>0</v>
      </c>
      <c r="S142" s="66" t="str">
        <f t="shared" si="16"/>
        <v xml:space="preserve"> </v>
      </c>
      <c r="U142" s="89"/>
      <c r="V142" s="90"/>
    </row>
    <row r="143" spans="2:22" ht="50.1" customHeight="1">
      <c r="B143" s="91">
        <v>137</v>
      </c>
      <c r="C143" s="42" t="s">
        <v>264</v>
      </c>
      <c r="D143" s="83">
        <v>3</v>
      </c>
      <c r="E143" s="84" t="s">
        <v>37</v>
      </c>
      <c r="F143" s="57" t="s">
        <v>265</v>
      </c>
      <c r="G143" s="58"/>
      <c r="H143" s="92"/>
      <c r="I143" s="92"/>
      <c r="J143" s="93"/>
      <c r="K143" s="93"/>
      <c r="L143" s="93"/>
      <c r="M143" s="24">
        <f t="shared" si="21"/>
        <v>390</v>
      </c>
      <c r="N143" s="24">
        <f t="shared" si="22"/>
        <v>429</v>
      </c>
      <c r="O143" s="96">
        <v>130</v>
      </c>
      <c r="P143" s="24">
        <f t="shared" si="20"/>
        <v>143</v>
      </c>
      <c r="Q143" s="64"/>
      <c r="R143" s="65">
        <f t="shared" si="15"/>
        <v>0</v>
      </c>
      <c r="S143" s="66" t="str">
        <f t="shared" si="16"/>
        <v xml:space="preserve"> </v>
      </c>
      <c r="U143" s="89"/>
      <c r="V143" s="90"/>
    </row>
    <row r="144" spans="2:22" ht="50.1" customHeight="1">
      <c r="B144" s="91">
        <v>138</v>
      </c>
      <c r="C144" s="42" t="s">
        <v>266</v>
      </c>
      <c r="D144" s="83">
        <v>2</v>
      </c>
      <c r="E144" s="84" t="s">
        <v>18</v>
      </c>
      <c r="F144" s="57" t="s">
        <v>267</v>
      </c>
      <c r="G144" s="58"/>
      <c r="H144" s="92"/>
      <c r="I144" s="92"/>
      <c r="J144" s="93"/>
      <c r="K144" s="93"/>
      <c r="L144" s="93"/>
      <c r="M144" s="24">
        <f t="shared" si="21"/>
        <v>22</v>
      </c>
      <c r="N144" s="24">
        <f t="shared" si="22"/>
        <v>24.200000000000003</v>
      </c>
      <c r="O144" s="96">
        <v>11</v>
      </c>
      <c r="P144" s="24">
        <f t="shared" si="20"/>
        <v>12.100000000000001</v>
      </c>
      <c r="Q144" s="64"/>
      <c r="R144" s="65">
        <f t="shared" si="15"/>
        <v>0</v>
      </c>
      <c r="S144" s="66" t="str">
        <f t="shared" si="16"/>
        <v xml:space="preserve"> </v>
      </c>
      <c r="U144" s="89"/>
      <c r="V144" s="90"/>
    </row>
    <row r="145" spans="2:22" ht="50.1" customHeight="1">
      <c r="B145" s="91">
        <v>139</v>
      </c>
      <c r="C145" s="42" t="s">
        <v>268</v>
      </c>
      <c r="D145" s="83">
        <v>2</v>
      </c>
      <c r="E145" s="84" t="s">
        <v>37</v>
      </c>
      <c r="F145" s="57" t="s">
        <v>269</v>
      </c>
      <c r="G145" s="58"/>
      <c r="H145" s="92"/>
      <c r="I145" s="92"/>
      <c r="J145" s="93"/>
      <c r="K145" s="93"/>
      <c r="L145" s="93"/>
      <c r="M145" s="24">
        <f t="shared" si="21"/>
        <v>426</v>
      </c>
      <c r="N145" s="24">
        <f t="shared" si="22"/>
        <v>468.6</v>
      </c>
      <c r="O145" s="96">
        <v>213</v>
      </c>
      <c r="P145" s="24">
        <f t="shared" si="20"/>
        <v>234.3</v>
      </c>
      <c r="Q145" s="64"/>
      <c r="R145" s="65">
        <f t="shared" si="15"/>
        <v>0</v>
      </c>
      <c r="S145" s="66" t="str">
        <f t="shared" si="16"/>
        <v xml:space="preserve"> </v>
      </c>
      <c r="U145" s="89"/>
      <c r="V145" s="90"/>
    </row>
    <row r="146" spans="2:22" ht="50.1" customHeight="1">
      <c r="B146" s="91">
        <v>140</v>
      </c>
      <c r="C146" s="42" t="s">
        <v>270</v>
      </c>
      <c r="D146" s="83">
        <v>4</v>
      </c>
      <c r="E146" s="84" t="s">
        <v>18</v>
      </c>
      <c r="F146" s="57" t="s">
        <v>271</v>
      </c>
      <c r="G146" s="58"/>
      <c r="H146" s="92"/>
      <c r="I146" s="92"/>
      <c r="J146" s="93"/>
      <c r="K146" s="93"/>
      <c r="L146" s="93"/>
      <c r="M146" s="24">
        <f t="shared" si="21"/>
        <v>120</v>
      </c>
      <c r="N146" s="24">
        <f t="shared" si="22"/>
        <v>132</v>
      </c>
      <c r="O146" s="96">
        <v>30</v>
      </c>
      <c r="P146" s="24">
        <f t="shared" si="20"/>
        <v>33</v>
      </c>
      <c r="Q146" s="64"/>
      <c r="R146" s="65">
        <f t="shared" si="15"/>
        <v>0</v>
      </c>
      <c r="S146" s="66" t="str">
        <f t="shared" si="16"/>
        <v xml:space="preserve"> </v>
      </c>
      <c r="U146" s="89"/>
      <c r="V146" s="90"/>
    </row>
    <row r="147" spans="2:22" ht="50.1" customHeight="1">
      <c r="B147" s="91">
        <v>141</v>
      </c>
      <c r="C147" s="42" t="s">
        <v>272</v>
      </c>
      <c r="D147" s="83">
        <v>1</v>
      </c>
      <c r="E147" s="84" t="s">
        <v>37</v>
      </c>
      <c r="F147" s="57" t="s">
        <v>273</v>
      </c>
      <c r="G147" s="58"/>
      <c r="H147" s="92"/>
      <c r="I147" s="92"/>
      <c r="J147" s="93"/>
      <c r="K147" s="93"/>
      <c r="L147" s="93"/>
      <c r="M147" s="24">
        <f t="shared" si="21"/>
        <v>43</v>
      </c>
      <c r="N147" s="24">
        <f t="shared" si="22"/>
        <v>47.300000000000004</v>
      </c>
      <c r="O147" s="96">
        <v>43</v>
      </c>
      <c r="P147" s="24">
        <f t="shared" si="20"/>
        <v>47.300000000000004</v>
      </c>
      <c r="Q147" s="64"/>
      <c r="R147" s="65">
        <f aca="true" t="shared" si="23" ref="R147:R166">D147*Q147</f>
        <v>0</v>
      </c>
      <c r="S147" s="66" t="str">
        <f t="shared" si="16"/>
        <v xml:space="preserve"> </v>
      </c>
      <c r="U147" s="89"/>
      <c r="V147" s="90"/>
    </row>
    <row r="148" spans="2:22" ht="50.1" customHeight="1">
      <c r="B148" s="91">
        <v>142</v>
      </c>
      <c r="C148" s="42" t="s">
        <v>274</v>
      </c>
      <c r="D148" s="83">
        <v>1</v>
      </c>
      <c r="E148" s="84" t="s">
        <v>37</v>
      </c>
      <c r="F148" s="57" t="s">
        <v>275</v>
      </c>
      <c r="G148" s="58"/>
      <c r="H148" s="92"/>
      <c r="I148" s="92"/>
      <c r="J148" s="93"/>
      <c r="K148" s="93"/>
      <c r="L148" s="93"/>
      <c r="M148" s="24">
        <f t="shared" si="21"/>
        <v>22</v>
      </c>
      <c r="N148" s="24">
        <f t="shared" si="22"/>
        <v>24.200000000000003</v>
      </c>
      <c r="O148" s="96">
        <v>22</v>
      </c>
      <c r="P148" s="24">
        <f t="shared" si="20"/>
        <v>24.200000000000003</v>
      </c>
      <c r="Q148" s="64"/>
      <c r="R148" s="65">
        <f t="shared" si="23"/>
        <v>0</v>
      </c>
      <c r="S148" s="66" t="str">
        <f t="shared" si="16"/>
        <v xml:space="preserve"> </v>
      </c>
      <c r="U148" s="89"/>
      <c r="V148" s="90"/>
    </row>
    <row r="149" spans="2:22" ht="50.1" customHeight="1">
      <c r="B149" s="91">
        <v>143</v>
      </c>
      <c r="C149" s="42" t="s">
        <v>276</v>
      </c>
      <c r="D149" s="83">
        <v>1</v>
      </c>
      <c r="E149" s="84" t="s">
        <v>37</v>
      </c>
      <c r="F149" s="57" t="s">
        <v>277</v>
      </c>
      <c r="G149" s="58"/>
      <c r="H149" s="92"/>
      <c r="I149" s="92"/>
      <c r="J149" s="93"/>
      <c r="K149" s="93"/>
      <c r="L149" s="93"/>
      <c r="M149" s="24">
        <f t="shared" si="21"/>
        <v>12</v>
      </c>
      <c r="N149" s="24">
        <f t="shared" si="22"/>
        <v>13.200000000000001</v>
      </c>
      <c r="O149" s="96">
        <v>12</v>
      </c>
      <c r="P149" s="24">
        <f t="shared" si="20"/>
        <v>13.200000000000001</v>
      </c>
      <c r="Q149" s="64"/>
      <c r="R149" s="65">
        <f t="shared" si="23"/>
        <v>0</v>
      </c>
      <c r="S149" s="66" t="str">
        <f t="shared" si="16"/>
        <v xml:space="preserve"> </v>
      </c>
      <c r="U149" s="89"/>
      <c r="V149" s="90"/>
    </row>
    <row r="150" spans="2:22" ht="50.1" customHeight="1">
      <c r="B150" s="91">
        <v>144</v>
      </c>
      <c r="C150" s="42" t="s">
        <v>278</v>
      </c>
      <c r="D150" s="83">
        <v>5</v>
      </c>
      <c r="E150" s="84" t="s">
        <v>18</v>
      </c>
      <c r="F150" s="57" t="s">
        <v>279</v>
      </c>
      <c r="G150" s="58"/>
      <c r="H150" s="92"/>
      <c r="I150" s="92"/>
      <c r="J150" s="93"/>
      <c r="K150" s="93"/>
      <c r="L150" s="93"/>
      <c r="M150" s="24">
        <f t="shared" si="21"/>
        <v>130</v>
      </c>
      <c r="N150" s="24">
        <f t="shared" si="22"/>
        <v>143</v>
      </c>
      <c r="O150" s="96">
        <v>26</v>
      </c>
      <c r="P150" s="24">
        <f t="shared" si="20"/>
        <v>28.6</v>
      </c>
      <c r="Q150" s="64"/>
      <c r="R150" s="65">
        <f t="shared" si="23"/>
        <v>0</v>
      </c>
      <c r="S150" s="66" t="str">
        <f aca="true" t="shared" si="24" ref="S150:S166">IF(ISNUMBER(Q150),IF(Q150&gt;P150,"NEVYHOVUJE","VYHOVUJE")," ")</f>
        <v xml:space="preserve"> </v>
      </c>
      <c r="U150" s="89"/>
      <c r="V150" s="90"/>
    </row>
    <row r="151" spans="2:22" ht="50.1" customHeight="1">
      <c r="B151" s="91">
        <v>145</v>
      </c>
      <c r="C151" s="42" t="s">
        <v>278</v>
      </c>
      <c r="D151" s="83">
        <v>5</v>
      </c>
      <c r="E151" s="84" t="s">
        <v>18</v>
      </c>
      <c r="F151" s="57" t="s">
        <v>280</v>
      </c>
      <c r="G151" s="58"/>
      <c r="H151" s="92"/>
      <c r="I151" s="92"/>
      <c r="J151" s="93"/>
      <c r="K151" s="93"/>
      <c r="L151" s="93"/>
      <c r="M151" s="24">
        <f t="shared" si="21"/>
        <v>130</v>
      </c>
      <c r="N151" s="24">
        <f t="shared" si="22"/>
        <v>143</v>
      </c>
      <c r="O151" s="96">
        <v>26</v>
      </c>
      <c r="P151" s="24">
        <f t="shared" si="20"/>
        <v>28.6</v>
      </c>
      <c r="Q151" s="64"/>
      <c r="R151" s="65">
        <f t="shared" si="23"/>
        <v>0</v>
      </c>
      <c r="S151" s="66" t="str">
        <f t="shared" si="24"/>
        <v xml:space="preserve"> </v>
      </c>
      <c r="U151" s="89"/>
      <c r="V151" s="90"/>
    </row>
    <row r="152" spans="2:22" ht="50.1" customHeight="1">
      <c r="B152" s="91">
        <v>146</v>
      </c>
      <c r="C152" s="42" t="s">
        <v>281</v>
      </c>
      <c r="D152" s="83">
        <v>5</v>
      </c>
      <c r="E152" s="84" t="s">
        <v>18</v>
      </c>
      <c r="F152" s="57" t="s">
        <v>282</v>
      </c>
      <c r="G152" s="58"/>
      <c r="H152" s="92"/>
      <c r="I152" s="92"/>
      <c r="J152" s="93"/>
      <c r="K152" s="93"/>
      <c r="L152" s="93"/>
      <c r="M152" s="24">
        <f t="shared" si="21"/>
        <v>110</v>
      </c>
      <c r="N152" s="24">
        <f t="shared" si="22"/>
        <v>121.00000000000001</v>
      </c>
      <c r="O152" s="96">
        <v>22</v>
      </c>
      <c r="P152" s="24">
        <f t="shared" si="20"/>
        <v>24.200000000000003</v>
      </c>
      <c r="Q152" s="64"/>
      <c r="R152" s="65">
        <f t="shared" si="23"/>
        <v>0</v>
      </c>
      <c r="S152" s="66" t="str">
        <f t="shared" si="24"/>
        <v xml:space="preserve"> </v>
      </c>
      <c r="U152" s="89"/>
      <c r="V152" s="90"/>
    </row>
    <row r="153" spans="2:22" ht="50.1" customHeight="1">
      <c r="B153" s="91">
        <v>147</v>
      </c>
      <c r="C153" s="42" t="s">
        <v>281</v>
      </c>
      <c r="D153" s="83">
        <v>5</v>
      </c>
      <c r="E153" s="84" t="s">
        <v>18</v>
      </c>
      <c r="F153" s="57" t="s">
        <v>283</v>
      </c>
      <c r="G153" s="58"/>
      <c r="H153" s="92"/>
      <c r="I153" s="92"/>
      <c r="J153" s="93"/>
      <c r="K153" s="93"/>
      <c r="L153" s="93"/>
      <c r="M153" s="24">
        <f t="shared" si="21"/>
        <v>110</v>
      </c>
      <c r="N153" s="24">
        <f t="shared" si="22"/>
        <v>121.00000000000001</v>
      </c>
      <c r="O153" s="96">
        <v>22</v>
      </c>
      <c r="P153" s="24">
        <f t="shared" si="20"/>
        <v>24.200000000000003</v>
      </c>
      <c r="Q153" s="64"/>
      <c r="R153" s="65">
        <f t="shared" si="23"/>
        <v>0</v>
      </c>
      <c r="S153" s="66" t="str">
        <f t="shared" si="24"/>
        <v xml:space="preserve"> </v>
      </c>
      <c r="U153" s="89"/>
      <c r="V153" s="90"/>
    </row>
    <row r="154" spans="2:22" ht="50.1" customHeight="1">
      <c r="B154" s="91">
        <v>148</v>
      </c>
      <c r="C154" s="42" t="s">
        <v>284</v>
      </c>
      <c r="D154" s="83">
        <v>5</v>
      </c>
      <c r="E154" s="84" t="s">
        <v>37</v>
      </c>
      <c r="F154" s="57" t="s">
        <v>285</v>
      </c>
      <c r="G154" s="58"/>
      <c r="H154" s="92"/>
      <c r="I154" s="92"/>
      <c r="J154" s="93"/>
      <c r="K154" s="93"/>
      <c r="L154" s="93"/>
      <c r="M154" s="24">
        <f t="shared" si="21"/>
        <v>30</v>
      </c>
      <c r="N154" s="24">
        <f t="shared" si="22"/>
        <v>33</v>
      </c>
      <c r="O154" s="96">
        <v>6</v>
      </c>
      <c r="P154" s="24">
        <f t="shared" si="20"/>
        <v>6.6000000000000005</v>
      </c>
      <c r="Q154" s="64"/>
      <c r="R154" s="65">
        <f t="shared" si="23"/>
        <v>0</v>
      </c>
      <c r="S154" s="66" t="str">
        <f t="shared" si="24"/>
        <v xml:space="preserve"> </v>
      </c>
      <c r="U154" s="89"/>
      <c r="V154" s="90"/>
    </row>
    <row r="155" spans="2:22" ht="50.1" customHeight="1">
      <c r="B155" s="91">
        <v>149</v>
      </c>
      <c r="C155" s="42" t="s">
        <v>286</v>
      </c>
      <c r="D155" s="83">
        <v>1</v>
      </c>
      <c r="E155" s="84" t="s">
        <v>18</v>
      </c>
      <c r="F155" s="57" t="s">
        <v>287</v>
      </c>
      <c r="G155" s="58"/>
      <c r="H155" s="92"/>
      <c r="I155" s="92"/>
      <c r="J155" s="93"/>
      <c r="K155" s="93"/>
      <c r="L155" s="93"/>
      <c r="M155" s="24">
        <f t="shared" si="21"/>
        <v>27</v>
      </c>
      <c r="N155" s="24">
        <f t="shared" si="22"/>
        <v>29.700000000000003</v>
      </c>
      <c r="O155" s="96">
        <v>27</v>
      </c>
      <c r="P155" s="24">
        <f t="shared" si="20"/>
        <v>29.700000000000003</v>
      </c>
      <c r="Q155" s="64"/>
      <c r="R155" s="65">
        <f t="shared" si="23"/>
        <v>0</v>
      </c>
      <c r="S155" s="66" t="str">
        <f t="shared" si="24"/>
        <v xml:space="preserve"> </v>
      </c>
      <c r="U155" s="89"/>
      <c r="V155" s="90"/>
    </row>
    <row r="156" spans="2:22" ht="50.1" customHeight="1">
      <c r="B156" s="91">
        <v>150</v>
      </c>
      <c r="C156" s="42" t="s">
        <v>288</v>
      </c>
      <c r="D156" s="83">
        <v>1</v>
      </c>
      <c r="E156" s="84" t="s">
        <v>37</v>
      </c>
      <c r="F156" s="57" t="s">
        <v>289</v>
      </c>
      <c r="G156" s="58"/>
      <c r="H156" s="92"/>
      <c r="I156" s="92"/>
      <c r="J156" s="93"/>
      <c r="K156" s="93"/>
      <c r="L156" s="93"/>
      <c r="M156" s="24">
        <f t="shared" si="21"/>
        <v>59</v>
      </c>
      <c r="N156" s="24">
        <f t="shared" si="22"/>
        <v>64.9</v>
      </c>
      <c r="O156" s="96">
        <v>59</v>
      </c>
      <c r="P156" s="24">
        <f t="shared" si="20"/>
        <v>64.9</v>
      </c>
      <c r="Q156" s="64"/>
      <c r="R156" s="65">
        <f t="shared" si="23"/>
        <v>0</v>
      </c>
      <c r="S156" s="66" t="str">
        <f t="shared" si="24"/>
        <v xml:space="preserve"> </v>
      </c>
      <c r="U156" s="89"/>
      <c r="V156" s="90"/>
    </row>
    <row r="157" spans="2:22" ht="50.1" customHeight="1">
      <c r="B157" s="91">
        <v>151</v>
      </c>
      <c r="C157" s="42" t="s">
        <v>290</v>
      </c>
      <c r="D157" s="83">
        <v>3</v>
      </c>
      <c r="E157" s="84" t="s">
        <v>37</v>
      </c>
      <c r="F157" s="57" t="s">
        <v>291</v>
      </c>
      <c r="G157" s="58"/>
      <c r="H157" s="92"/>
      <c r="I157" s="92"/>
      <c r="J157" s="93"/>
      <c r="K157" s="93"/>
      <c r="L157" s="93"/>
      <c r="M157" s="24">
        <f t="shared" si="21"/>
        <v>120</v>
      </c>
      <c r="N157" s="24">
        <f t="shared" si="22"/>
        <v>132</v>
      </c>
      <c r="O157" s="96">
        <v>40</v>
      </c>
      <c r="P157" s="24">
        <f t="shared" si="20"/>
        <v>44</v>
      </c>
      <c r="Q157" s="64"/>
      <c r="R157" s="65">
        <f t="shared" si="23"/>
        <v>0</v>
      </c>
      <c r="S157" s="66" t="str">
        <f t="shared" si="24"/>
        <v xml:space="preserve"> </v>
      </c>
      <c r="U157" s="89"/>
      <c r="V157" s="90"/>
    </row>
    <row r="158" spans="2:22" ht="50.1" customHeight="1">
      <c r="B158" s="91">
        <v>152</v>
      </c>
      <c r="C158" s="42" t="s">
        <v>292</v>
      </c>
      <c r="D158" s="83">
        <v>2</v>
      </c>
      <c r="E158" s="84" t="s">
        <v>18</v>
      </c>
      <c r="F158" s="57" t="s">
        <v>293</v>
      </c>
      <c r="G158" s="58"/>
      <c r="H158" s="92"/>
      <c r="I158" s="92"/>
      <c r="J158" s="93"/>
      <c r="K158" s="93"/>
      <c r="L158" s="93"/>
      <c r="M158" s="24">
        <f t="shared" si="21"/>
        <v>218</v>
      </c>
      <c r="N158" s="24">
        <f t="shared" si="22"/>
        <v>239.8</v>
      </c>
      <c r="O158" s="96">
        <v>109</v>
      </c>
      <c r="P158" s="24">
        <f t="shared" si="20"/>
        <v>119.9</v>
      </c>
      <c r="Q158" s="64"/>
      <c r="R158" s="65">
        <f t="shared" si="23"/>
        <v>0</v>
      </c>
      <c r="S158" s="66" t="str">
        <f t="shared" si="24"/>
        <v xml:space="preserve"> </v>
      </c>
      <c r="U158" s="89"/>
      <c r="V158" s="90"/>
    </row>
    <row r="159" spans="2:22" ht="50.1" customHeight="1">
      <c r="B159" s="91">
        <v>153</v>
      </c>
      <c r="C159" s="42" t="s">
        <v>294</v>
      </c>
      <c r="D159" s="83">
        <v>1</v>
      </c>
      <c r="E159" s="84" t="s">
        <v>295</v>
      </c>
      <c r="F159" s="57" t="s">
        <v>296</v>
      </c>
      <c r="G159" s="58"/>
      <c r="H159" s="92"/>
      <c r="I159" s="92"/>
      <c r="J159" s="93"/>
      <c r="K159" s="93"/>
      <c r="L159" s="93"/>
      <c r="M159" s="24">
        <f t="shared" si="21"/>
        <v>377</v>
      </c>
      <c r="N159" s="24">
        <f t="shared" si="22"/>
        <v>414.70000000000005</v>
      </c>
      <c r="O159" s="96">
        <v>377</v>
      </c>
      <c r="P159" s="24">
        <f t="shared" si="20"/>
        <v>414.70000000000005</v>
      </c>
      <c r="Q159" s="64"/>
      <c r="R159" s="65">
        <f t="shared" si="23"/>
        <v>0</v>
      </c>
      <c r="S159" s="66" t="str">
        <f t="shared" si="24"/>
        <v xml:space="preserve"> </v>
      </c>
      <c r="U159" s="89"/>
      <c r="V159" s="90"/>
    </row>
    <row r="160" spans="2:22" ht="50.1" customHeight="1">
      <c r="B160" s="91">
        <v>154</v>
      </c>
      <c r="C160" s="42" t="s">
        <v>297</v>
      </c>
      <c r="D160" s="83">
        <v>3</v>
      </c>
      <c r="E160" s="84" t="s">
        <v>18</v>
      </c>
      <c r="F160" s="57" t="s">
        <v>298</v>
      </c>
      <c r="G160" s="58"/>
      <c r="H160" s="92"/>
      <c r="I160" s="92"/>
      <c r="J160" s="93"/>
      <c r="K160" s="93"/>
      <c r="L160" s="93"/>
      <c r="M160" s="24">
        <f t="shared" si="21"/>
        <v>39</v>
      </c>
      <c r="N160" s="24">
        <f t="shared" si="22"/>
        <v>42.900000000000006</v>
      </c>
      <c r="O160" s="96">
        <v>13</v>
      </c>
      <c r="P160" s="24">
        <f t="shared" si="20"/>
        <v>14.3</v>
      </c>
      <c r="Q160" s="64"/>
      <c r="R160" s="65">
        <f t="shared" si="23"/>
        <v>0</v>
      </c>
      <c r="S160" s="66" t="str">
        <f t="shared" si="24"/>
        <v xml:space="preserve"> </v>
      </c>
      <c r="U160" s="89"/>
      <c r="V160" s="90"/>
    </row>
    <row r="161" spans="2:22" ht="50.1" customHeight="1">
      <c r="B161" s="91">
        <v>155</v>
      </c>
      <c r="C161" s="42" t="s">
        <v>299</v>
      </c>
      <c r="D161" s="83">
        <v>10</v>
      </c>
      <c r="E161" s="84" t="s">
        <v>50</v>
      </c>
      <c r="F161" s="57" t="s">
        <v>241</v>
      </c>
      <c r="G161" s="58"/>
      <c r="H161" s="92"/>
      <c r="I161" s="92"/>
      <c r="J161" s="93"/>
      <c r="K161" s="93"/>
      <c r="L161" s="93"/>
      <c r="M161" s="24">
        <f t="shared" si="21"/>
        <v>540</v>
      </c>
      <c r="N161" s="24">
        <f t="shared" si="22"/>
        <v>594</v>
      </c>
      <c r="O161" s="96">
        <v>54</v>
      </c>
      <c r="P161" s="24">
        <f t="shared" si="20"/>
        <v>59.400000000000006</v>
      </c>
      <c r="Q161" s="64"/>
      <c r="R161" s="65">
        <f t="shared" si="23"/>
        <v>0</v>
      </c>
      <c r="S161" s="66" t="str">
        <f t="shared" si="24"/>
        <v xml:space="preserve"> </v>
      </c>
      <c r="U161" s="89"/>
      <c r="V161" s="90"/>
    </row>
    <row r="162" spans="2:22" ht="50.1" customHeight="1">
      <c r="B162" s="91">
        <v>156</v>
      </c>
      <c r="C162" s="42" t="s">
        <v>300</v>
      </c>
      <c r="D162" s="83">
        <v>6</v>
      </c>
      <c r="E162" s="84" t="s">
        <v>18</v>
      </c>
      <c r="F162" s="57" t="s">
        <v>301</v>
      </c>
      <c r="G162" s="58"/>
      <c r="H162" s="92"/>
      <c r="I162" s="92"/>
      <c r="J162" s="93"/>
      <c r="K162" s="93"/>
      <c r="L162" s="93"/>
      <c r="M162" s="24">
        <f t="shared" si="21"/>
        <v>78</v>
      </c>
      <c r="N162" s="24">
        <f t="shared" si="22"/>
        <v>85.80000000000001</v>
      </c>
      <c r="O162" s="96">
        <v>13</v>
      </c>
      <c r="P162" s="24">
        <f t="shared" si="20"/>
        <v>14.3</v>
      </c>
      <c r="Q162" s="64"/>
      <c r="R162" s="65">
        <f t="shared" si="23"/>
        <v>0</v>
      </c>
      <c r="S162" s="66" t="str">
        <f t="shared" si="24"/>
        <v xml:space="preserve"> </v>
      </c>
      <c r="U162" s="89"/>
      <c r="V162" s="90"/>
    </row>
    <row r="163" spans="2:22" ht="50.1" customHeight="1">
      <c r="B163" s="91">
        <v>157</v>
      </c>
      <c r="C163" s="42" t="s">
        <v>299</v>
      </c>
      <c r="D163" s="83">
        <v>5</v>
      </c>
      <c r="E163" s="84" t="s">
        <v>50</v>
      </c>
      <c r="F163" s="57" t="s">
        <v>302</v>
      </c>
      <c r="G163" s="58"/>
      <c r="H163" s="92"/>
      <c r="I163" s="92"/>
      <c r="J163" s="93"/>
      <c r="K163" s="93"/>
      <c r="L163" s="93"/>
      <c r="M163" s="24">
        <f t="shared" si="21"/>
        <v>435</v>
      </c>
      <c r="N163" s="24">
        <f t="shared" si="22"/>
        <v>478.5</v>
      </c>
      <c r="O163" s="96">
        <v>87</v>
      </c>
      <c r="P163" s="24">
        <f t="shared" si="20"/>
        <v>95.7</v>
      </c>
      <c r="Q163" s="64"/>
      <c r="R163" s="65">
        <f t="shared" si="23"/>
        <v>0</v>
      </c>
      <c r="S163" s="66" t="str">
        <f t="shared" si="24"/>
        <v xml:space="preserve"> </v>
      </c>
      <c r="U163" s="89"/>
      <c r="V163" s="90"/>
    </row>
    <row r="164" spans="2:22" ht="50.1" customHeight="1">
      <c r="B164" s="91">
        <v>158</v>
      </c>
      <c r="C164" s="42" t="s">
        <v>303</v>
      </c>
      <c r="D164" s="83">
        <v>1</v>
      </c>
      <c r="E164" s="84" t="s">
        <v>18</v>
      </c>
      <c r="F164" s="57" t="s">
        <v>304</v>
      </c>
      <c r="G164" s="58"/>
      <c r="H164" s="92"/>
      <c r="I164" s="92"/>
      <c r="J164" s="93"/>
      <c r="K164" s="93"/>
      <c r="L164" s="93"/>
      <c r="M164" s="24">
        <f t="shared" si="21"/>
        <v>298</v>
      </c>
      <c r="N164" s="24">
        <f t="shared" si="22"/>
        <v>327.8</v>
      </c>
      <c r="O164" s="96">
        <v>298</v>
      </c>
      <c r="P164" s="24">
        <f t="shared" si="20"/>
        <v>327.8</v>
      </c>
      <c r="Q164" s="64"/>
      <c r="R164" s="65">
        <f t="shared" si="23"/>
        <v>0</v>
      </c>
      <c r="S164" s="66" t="str">
        <f t="shared" si="24"/>
        <v xml:space="preserve"> </v>
      </c>
      <c r="U164" s="89"/>
      <c r="V164" s="90"/>
    </row>
    <row r="165" spans="2:22" ht="50.1" customHeight="1">
      <c r="B165" s="91">
        <v>159</v>
      </c>
      <c r="C165" s="42" t="s">
        <v>305</v>
      </c>
      <c r="D165" s="83">
        <v>7</v>
      </c>
      <c r="E165" s="84" t="s">
        <v>18</v>
      </c>
      <c r="F165" s="57" t="s">
        <v>306</v>
      </c>
      <c r="G165" s="58"/>
      <c r="H165" s="92"/>
      <c r="I165" s="92"/>
      <c r="J165" s="93"/>
      <c r="K165" s="93"/>
      <c r="L165" s="93"/>
      <c r="M165" s="24">
        <f t="shared" si="21"/>
        <v>252</v>
      </c>
      <c r="N165" s="24">
        <f t="shared" si="22"/>
        <v>277.2</v>
      </c>
      <c r="O165" s="96">
        <v>36</v>
      </c>
      <c r="P165" s="24">
        <f t="shared" si="20"/>
        <v>39.6</v>
      </c>
      <c r="Q165" s="64"/>
      <c r="R165" s="65">
        <f t="shared" si="23"/>
        <v>0</v>
      </c>
      <c r="S165" s="66" t="str">
        <f t="shared" si="24"/>
        <v xml:space="preserve"> </v>
      </c>
      <c r="U165" s="89"/>
      <c r="V165" s="90"/>
    </row>
    <row r="166" spans="2:22" ht="50.1" customHeight="1" thickBot="1">
      <c r="B166" s="98">
        <v>153</v>
      </c>
      <c r="C166" s="48" t="s">
        <v>307</v>
      </c>
      <c r="D166" s="99">
        <v>10</v>
      </c>
      <c r="E166" s="100" t="s">
        <v>18</v>
      </c>
      <c r="F166" s="59" t="s">
        <v>308</v>
      </c>
      <c r="G166" s="60"/>
      <c r="H166" s="101"/>
      <c r="I166" s="101"/>
      <c r="J166" s="102"/>
      <c r="K166" s="102"/>
      <c r="L166" s="102"/>
      <c r="M166" s="21">
        <f t="shared" si="21"/>
        <v>80</v>
      </c>
      <c r="N166" s="21">
        <f t="shared" si="22"/>
        <v>88</v>
      </c>
      <c r="O166" s="104">
        <v>8</v>
      </c>
      <c r="P166" s="21">
        <f t="shared" si="20"/>
        <v>8.8</v>
      </c>
      <c r="Q166" s="67"/>
      <c r="R166" s="68">
        <f t="shared" si="23"/>
        <v>0</v>
      </c>
      <c r="S166" s="69" t="str">
        <f t="shared" si="24"/>
        <v xml:space="preserve"> </v>
      </c>
      <c r="U166" s="89"/>
      <c r="V166" s="90"/>
    </row>
    <row r="167" spans="1:22" ht="13.5" customHeight="1" thickBot="1" thickTop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89"/>
      <c r="V167" s="90"/>
    </row>
    <row r="168" spans="1:19" ht="60.75" customHeight="1" thickBot="1" thickTop="1">
      <c r="A168" s="79"/>
      <c r="B168" s="30" t="s">
        <v>3</v>
      </c>
      <c r="C168" s="30"/>
      <c r="D168" s="30"/>
      <c r="E168" s="30"/>
      <c r="F168" s="30"/>
      <c r="G168" s="26"/>
      <c r="H168" s="12"/>
      <c r="I168" s="12"/>
      <c r="J168" s="12"/>
      <c r="K168" s="146"/>
      <c r="L168" s="146"/>
      <c r="M168" s="146"/>
      <c r="N168" s="13"/>
      <c r="O168" s="27" t="s">
        <v>4</v>
      </c>
      <c r="P168" s="40" t="s">
        <v>5</v>
      </c>
      <c r="Q168" s="41" t="s">
        <v>6</v>
      </c>
      <c r="R168" s="147"/>
      <c r="S168" s="148"/>
    </row>
    <row r="169" spans="1:19" ht="33" customHeight="1" thickBot="1" thickTop="1">
      <c r="A169" s="79"/>
      <c r="B169" s="149" t="s">
        <v>7</v>
      </c>
      <c r="C169" s="149"/>
      <c r="D169" s="149"/>
      <c r="E169" s="149"/>
      <c r="F169" s="149"/>
      <c r="G169" s="150"/>
      <c r="H169" s="151"/>
      <c r="K169" s="14"/>
      <c r="L169" s="14"/>
      <c r="M169" s="14"/>
      <c r="N169" s="15"/>
      <c r="O169" s="28">
        <f>ROUND(SUM(M7:M166),0)</f>
        <v>58512</v>
      </c>
      <c r="P169" s="16">
        <f>ROUND(SUM(N7:N166),0)</f>
        <v>64911</v>
      </c>
      <c r="Q169" s="31">
        <f>ROUND(SUM(R7:R166),0)</f>
        <v>0</v>
      </c>
      <c r="R169" s="152"/>
      <c r="S169" s="153"/>
    </row>
    <row r="170" spans="1:20" ht="39.75" customHeight="1" thickTop="1">
      <c r="A170" s="79"/>
      <c r="I170" s="17"/>
      <c r="J170" s="17"/>
      <c r="K170" s="18"/>
      <c r="L170" s="18"/>
      <c r="M170" s="18"/>
      <c r="N170" s="154"/>
      <c r="O170" s="154"/>
      <c r="P170" s="154"/>
      <c r="Q170" s="155"/>
      <c r="R170" s="155"/>
      <c r="S170" s="155"/>
      <c r="T170" s="155"/>
    </row>
    <row r="171" spans="1:20" ht="19.95" customHeight="1">
      <c r="A171" s="79"/>
      <c r="K171" s="18"/>
      <c r="L171" s="18"/>
      <c r="M171" s="18"/>
      <c r="N171" s="154"/>
      <c r="O171" s="154"/>
      <c r="P171" s="19"/>
      <c r="Q171" s="19"/>
      <c r="R171" s="19"/>
      <c r="S171" s="155"/>
      <c r="T171" s="155"/>
    </row>
    <row r="172" spans="1:20" ht="71.25" customHeight="1">
      <c r="A172" s="79"/>
      <c r="K172" s="18"/>
      <c r="L172" s="18"/>
      <c r="M172" s="18"/>
      <c r="N172" s="154"/>
      <c r="O172" s="154"/>
      <c r="P172" s="19"/>
      <c r="Q172" s="19"/>
      <c r="R172" s="19"/>
      <c r="S172" s="155"/>
      <c r="T172" s="155"/>
    </row>
    <row r="173" spans="1:20" ht="36" customHeight="1">
      <c r="A173" s="79"/>
      <c r="K173" s="156"/>
      <c r="L173" s="156"/>
      <c r="M173" s="156"/>
      <c r="N173" s="156"/>
      <c r="O173" s="156"/>
      <c r="P173" s="154"/>
      <c r="Q173" s="155"/>
      <c r="R173" s="155"/>
      <c r="S173" s="155"/>
      <c r="T173" s="155"/>
    </row>
    <row r="174" spans="1:20" ht="14.25" customHeight="1">
      <c r="A174" s="79"/>
      <c r="B174" s="155"/>
      <c r="C174" s="154"/>
      <c r="D174" s="157"/>
      <c r="E174" s="158"/>
      <c r="F174" s="154"/>
      <c r="G174" s="154"/>
      <c r="H174" s="154"/>
      <c r="I174" s="154"/>
      <c r="J174" s="155"/>
      <c r="K174" s="155"/>
      <c r="L174" s="155"/>
      <c r="M174" s="154"/>
      <c r="N174" s="154"/>
      <c r="O174" s="154"/>
      <c r="P174" s="154"/>
      <c r="Q174" s="155"/>
      <c r="R174" s="155"/>
      <c r="S174" s="155"/>
      <c r="T174" s="155"/>
    </row>
    <row r="175" spans="1:20" ht="14.25" customHeight="1">
      <c r="A175" s="79"/>
      <c r="B175" s="155"/>
      <c r="C175" s="154"/>
      <c r="D175" s="157"/>
      <c r="E175" s="158"/>
      <c r="F175" s="154"/>
      <c r="G175" s="154"/>
      <c r="H175" s="154"/>
      <c r="I175" s="154"/>
      <c r="J175" s="155"/>
      <c r="K175" s="155"/>
      <c r="L175" s="155"/>
      <c r="M175" s="154"/>
      <c r="N175" s="154"/>
      <c r="O175" s="154"/>
      <c r="P175" s="154"/>
      <c r="Q175" s="155"/>
      <c r="R175" s="155"/>
      <c r="S175" s="155"/>
      <c r="T175" s="155"/>
    </row>
    <row r="176" spans="1:20" ht="14.25" customHeight="1">
      <c r="A176" s="79"/>
      <c r="B176" s="155"/>
      <c r="C176" s="154"/>
      <c r="D176" s="157"/>
      <c r="E176" s="158"/>
      <c r="F176" s="154"/>
      <c r="G176" s="154"/>
      <c r="H176" s="154"/>
      <c r="I176" s="154"/>
      <c r="J176" s="155"/>
      <c r="K176" s="155"/>
      <c r="L176" s="155"/>
      <c r="M176" s="154"/>
      <c r="N176" s="154"/>
      <c r="O176" s="154"/>
      <c r="P176" s="154"/>
      <c r="Q176" s="155"/>
      <c r="R176" s="155"/>
      <c r="S176" s="155"/>
      <c r="T176" s="155"/>
    </row>
    <row r="177" spans="1:20" ht="14.25" customHeight="1">
      <c r="A177" s="79"/>
      <c r="B177" s="155"/>
      <c r="C177" s="154"/>
      <c r="D177" s="157"/>
      <c r="E177" s="158"/>
      <c r="F177" s="154"/>
      <c r="G177" s="154"/>
      <c r="H177" s="154"/>
      <c r="I177" s="154"/>
      <c r="J177" s="155"/>
      <c r="K177" s="155"/>
      <c r="L177" s="155"/>
      <c r="M177" s="154"/>
      <c r="N177" s="154"/>
      <c r="O177" s="154"/>
      <c r="P177" s="154"/>
      <c r="Q177" s="155"/>
      <c r="R177" s="155"/>
      <c r="S177" s="155"/>
      <c r="T177" s="155"/>
    </row>
    <row r="178" spans="3:15" ht="15">
      <c r="C178" s="1"/>
      <c r="D178" s="1"/>
      <c r="E178" s="1"/>
      <c r="F178" s="1"/>
      <c r="G178" s="1"/>
      <c r="H178" s="1"/>
      <c r="I178" s="1"/>
      <c r="L178" s="1"/>
      <c r="M178" s="1"/>
      <c r="N178" s="1"/>
      <c r="O178" s="1"/>
    </row>
    <row r="179" spans="3:15" ht="15">
      <c r="C179" s="1"/>
      <c r="D179" s="1"/>
      <c r="E179" s="1"/>
      <c r="F179" s="1"/>
      <c r="G179" s="1"/>
      <c r="H179" s="1"/>
      <c r="I179" s="1"/>
      <c r="L179" s="1"/>
      <c r="M179" s="1"/>
      <c r="N179" s="1"/>
      <c r="O179" s="1"/>
    </row>
    <row r="180" spans="3:15" ht="15">
      <c r="C180" s="1"/>
      <c r="D180" s="1"/>
      <c r="E180" s="1"/>
      <c r="F180" s="1"/>
      <c r="G180" s="1"/>
      <c r="H180" s="1"/>
      <c r="I180" s="1"/>
      <c r="L180" s="1"/>
      <c r="M180" s="1"/>
      <c r="N180" s="1"/>
      <c r="O180" s="1"/>
    </row>
    <row r="181" spans="3:15" ht="15">
      <c r="C181" s="1"/>
      <c r="D181" s="1"/>
      <c r="E181" s="1"/>
      <c r="F181" s="1"/>
      <c r="G181" s="1"/>
      <c r="H181" s="1"/>
      <c r="I181" s="1"/>
      <c r="L181" s="1"/>
      <c r="M181" s="1"/>
      <c r="N181" s="1"/>
      <c r="O181" s="1"/>
    </row>
    <row r="182" spans="3:15" ht="15">
      <c r="C182" s="1"/>
      <c r="D182" s="1"/>
      <c r="E182" s="1"/>
      <c r="F182" s="1"/>
      <c r="G182" s="1"/>
      <c r="H182" s="1"/>
      <c r="I182" s="1"/>
      <c r="L182" s="1"/>
      <c r="M182" s="1"/>
      <c r="N182" s="1"/>
      <c r="O182" s="1"/>
    </row>
    <row r="183" spans="3:15" ht="15">
      <c r="C183" s="1"/>
      <c r="D183" s="1"/>
      <c r="E183" s="1"/>
      <c r="F183" s="1"/>
      <c r="G183" s="1"/>
      <c r="H183" s="1"/>
      <c r="I183" s="1"/>
      <c r="L183" s="1"/>
      <c r="M183" s="1"/>
      <c r="N183" s="1"/>
      <c r="O183" s="1"/>
    </row>
    <row r="184" spans="3:15" ht="15">
      <c r="C184" s="1"/>
      <c r="D184" s="1"/>
      <c r="E184" s="1"/>
      <c r="F184" s="1"/>
      <c r="G184" s="1"/>
      <c r="H184" s="1"/>
      <c r="I184" s="1"/>
      <c r="L184" s="1"/>
      <c r="M184" s="1"/>
      <c r="N184" s="1"/>
      <c r="O184" s="1"/>
    </row>
    <row r="185" spans="3:15" ht="15">
      <c r="C185" s="1"/>
      <c r="D185" s="1"/>
      <c r="E185" s="1"/>
      <c r="F185" s="1"/>
      <c r="G185" s="1"/>
      <c r="H185" s="1"/>
      <c r="I185" s="1"/>
      <c r="L185" s="1"/>
      <c r="M185" s="1"/>
      <c r="N185" s="1"/>
      <c r="O185" s="1"/>
    </row>
    <row r="186" spans="3:15" ht="15">
      <c r="C186" s="1"/>
      <c r="D186" s="1"/>
      <c r="E186" s="1"/>
      <c r="F186" s="1"/>
      <c r="G186" s="1"/>
      <c r="H186" s="1"/>
      <c r="I186" s="1"/>
      <c r="L186" s="1"/>
      <c r="M186" s="1"/>
      <c r="N186" s="1"/>
      <c r="O186" s="1"/>
    </row>
    <row r="187" spans="3:15" ht="15">
      <c r="C187" s="1"/>
      <c r="D187" s="1"/>
      <c r="E187" s="1"/>
      <c r="F187" s="1"/>
      <c r="G187" s="1"/>
      <c r="H187" s="1"/>
      <c r="I187" s="1"/>
      <c r="L187" s="1"/>
      <c r="M187" s="1"/>
      <c r="N187" s="1"/>
      <c r="O187" s="1"/>
    </row>
    <row r="188" spans="3:15" ht="15">
      <c r="C188" s="1"/>
      <c r="D188" s="1"/>
      <c r="E188" s="1"/>
      <c r="F188" s="1"/>
      <c r="G188" s="1"/>
      <c r="H188" s="1"/>
      <c r="I188" s="1"/>
      <c r="L188" s="1"/>
      <c r="M188" s="1"/>
      <c r="N188" s="1"/>
      <c r="O188" s="1"/>
    </row>
    <row r="189" spans="3:15" ht="15">
      <c r="C189" s="1"/>
      <c r="D189" s="1"/>
      <c r="E189" s="1"/>
      <c r="F189" s="1"/>
      <c r="G189" s="1"/>
      <c r="H189" s="1"/>
      <c r="I189" s="1"/>
      <c r="L189" s="1"/>
      <c r="M189" s="1"/>
      <c r="N189" s="1"/>
      <c r="O189" s="1"/>
    </row>
    <row r="190" spans="3:15" ht="15">
      <c r="C190" s="1"/>
      <c r="D190" s="1"/>
      <c r="E190" s="1"/>
      <c r="F190" s="1"/>
      <c r="G190" s="1"/>
      <c r="H190" s="1"/>
      <c r="I190" s="1"/>
      <c r="L190" s="1"/>
      <c r="M190" s="1"/>
      <c r="N190" s="1"/>
      <c r="O190" s="1"/>
    </row>
    <row r="191" spans="3:15" ht="15">
      <c r="C191" s="1"/>
      <c r="D191" s="1"/>
      <c r="E191" s="1"/>
      <c r="F191" s="1"/>
      <c r="G191" s="1"/>
      <c r="H191" s="1"/>
      <c r="I191" s="1"/>
      <c r="L191" s="1"/>
      <c r="M191" s="1"/>
      <c r="N191" s="1"/>
      <c r="O191" s="1"/>
    </row>
    <row r="192" spans="3:15" ht="15">
      <c r="C192" s="1"/>
      <c r="D192" s="1"/>
      <c r="E192" s="1"/>
      <c r="F192" s="1"/>
      <c r="G192" s="1"/>
      <c r="H192" s="1"/>
      <c r="I192" s="1"/>
      <c r="L192" s="1"/>
      <c r="M192" s="1"/>
      <c r="N192" s="1"/>
      <c r="O192" s="1"/>
    </row>
    <row r="193" spans="3:15" ht="15">
      <c r="C193" s="1"/>
      <c r="D193" s="1"/>
      <c r="E193" s="1"/>
      <c r="F193" s="1"/>
      <c r="G193" s="1"/>
      <c r="H193" s="1"/>
      <c r="I193" s="1"/>
      <c r="L193" s="1"/>
      <c r="M193" s="1"/>
      <c r="N193" s="1"/>
      <c r="O193" s="1"/>
    </row>
    <row r="194" spans="3:15" ht="15">
      <c r="C194" s="1"/>
      <c r="D194" s="1"/>
      <c r="E194" s="1"/>
      <c r="F194" s="1"/>
      <c r="G194" s="1"/>
      <c r="H194" s="1"/>
      <c r="I194" s="1"/>
      <c r="L194" s="1"/>
      <c r="M194" s="1"/>
      <c r="N194" s="1"/>
      <c r="O194" s="1"/>
    </row>
    <row r="195" spans="3:15" ht="15">
      <c r="C195" s="1"/>
      <c r="D195" s="1"/>
      <c r="E195" s="1"/>
      <c r="F195" s="1"/>
      <c r="G195" s="1"/>
      <c r="H195" s="1"/>
      <c r="I195" s="1"/>
      <c r="L195" s="1"/>
      <c r="M195" s="1"/>
      <c r="N195" s="1"/>
      <c r="O195" s="1"/>
    </row>
    <row r="196" spans="3:15" ht="15">
      <c r="C196" s="1"/>
      <c r="D196" s="1"/>
      <c r="E196" s="1"/>
      <c r="F196" s="1"/>
      <c r="G196" s="1"/>
      <c r="H196" s="1"/>
      <c r="I196" s="1"/>
      <c r="L196" s="1"/>
      <c r="M196" s="1"/>
      <c r="N196" s="1"/>
      <c r="O196" s="1"/>
    </row>
    <row r="197" spans="3:15" ht="15">
      <c r="C197" s="1"/>
      <c r="D197" s="1"/>
      <c r="E197" s="1"/>
      <c r="F197" s="1"/>
      <c r="G197" s="1"/>
      <c r="H197" s="1"/>
      <c r="I197" s="1"/>
      <c r="L197" s="1"/>
      <c r="M197" s="1"/>
      <c r="N197" s="1"/>
      <c r="O197" s="1"/>
    </row>
    <row r="198" spans="3:15" ht="15">
      <c r="C198" s="1"/>
      <c r="D198" s="1"/>
      <c r="E198" s="1"/>
      <c r="F198" s="1"/>
      <c r="G198" s="1"/>
      <c r="H198" s="1"/>
      <c r="I198" s="1"/>
      <c r="L198" s="1"/>
      <c r="M198" s="1"/>
      <c r="N198" s="1"/>
      <c r="O198" s="1"/>
    </row>
    <row r="199" spans="3:15" ht="15">
      <c r="C199" s="1"/>
      <c r="D199" s="1"/>
      <c r="E199" s="1"/>
      <c r="F199" s="1"/>
      <c r="G199" s="1"/>
      <c r="H199" s="1"/>
      <c r="I199" s="1"/>
      <c r="L199" s="1"/>
      <c r="M199" s="1"/>
      <c r="N199" s="1"/>
      <c r="O199" s="1"/>
    </row>
    <row r="200" spans="3:15" ht="15">
      <c r="C200" s="1"/>
      <c r="D200" s="1"/>
      <c r="E200" s="1"/>
      <c r="F200" s="1"/>
      <c r="G200" s="1"/>
      <c r="H200" s="1"/>
      <c r="I200" s="1"/>
      <c r="L200" s="1"/>
      <c r="M200" s="1"/>
      <c r="N200" s="1"/>
      <c r="O200" s="1"/>
    </row>
    <row r="201" spans="3:15" ht="15">
      <c r="C201" s="1"/>
      <c r="D201" s="1"/>
      <c r="E201" s="1"/>
      <c r="F201" s="1"/>
      <c r="G201" s="1"/>
      <c r="H201" s="1"/>
      <c r="I201" s="1"/>
      <c r="L201" s="1"/>
      <c r="M201" s="1"/>
      <c r="N201" s="1"/>
      <c r="O201" s="1"/>
    </row>
    <row r="202" spans="3:15" ht="15">
      <c r="C202" s="1"/>
      <c r="D202" s="1"/>
      <c r="E202" s="1"/>
      <c r="F202" s="1"/>
      <c r="G202" s="1"/>
      <c r="H202" s="1"/>
      <c r="I202" s="1"/>
      <c r="L202" s="1"/>
      <c r="M202" s="1"/>
      <c r="N202" s="1"/>
      <c r="O202" s="1"/>
    </row>
    <row r="203" spans="3:15" ht="15">
      <c r="C203" s="1"/>
      <c r="D203" s="1"/>
      <c r="E203" s="1"/>
      <c r="F203" s="1"/>
      <c r="G203" s="1"/>
      <c r="H203" s="1"/>
      <c r="I203" s="1"/>
      <c r="L203" s="1"/>
      <c r="M203" s="1"/>
      <c r="N203" s="1"/>
      <c r="O203" s="1"/>
    </row>
    <row r="204" spans="3:15" ht="15">
      <c r="C204" s="1"/>
      <c r="D204" s="1"/>
      <c r="E204" s="1"/>
      <c r="F204" s="1"/>
      <c r="G204" s="1"/>
      <c r="H204" s="1"/>
      <c r="I204" s="1"/>
      <c r="L204" s="1"/>
      <c r="M204" s="1"/>
      <c r="N204" s="1"/>
      <c r="O204" s="1"/>
    </row>
    <row r="205" spans="3:15" ht="15">
      <c r="C205" s="1"/>
      <c r="D205" s="1"/>
      <c r="E205" s="1"/>
      <c r="F205" s="1"/>
      <c r="G205" s="1"/>
      <c r="H205" s="1"/>
      <c r="I205" s="1"/>
      <c r="L205" s="1"/>
      <c r="M205" s="1"/>
      <c r="N205" s="1"/>
      <c r="O205" s="1"/>
    </row>
    <row r="206" spans="3:15" ht="15">
      <c r="C206" s="1"/>
      <c r="D206" s="1"/>
      <c r="E206" s="1"/>
      <c r="F206" s="1"/>
      <c r="G206" s="1"/>
      <c r="H206" s="1"/>
      <c r="I206" s="1"/>
      <c r="L206" s="1"/>
      <c r="M206" s="1"/>
      <c r="N206" s="1"/>
      <c r="O206" s="1"/>
    </row>
    <row r="207" spans="3:15" ht="15">
      <c r="C207" s="1"/>
      <c r="D207" s="1"/>
      <c r="E207" s="1"/>
      <c r="F207" s="1"/>
      <c r="G207" s="1"/>
      <c r="H207" s="1"/>
      <c r="I207" s="1"/>
      <c r="L207" s="1"/>
      <c r="M207" s="1"/>
      <c r="N207" s="1"/>
      <c r="O207" s="1"/>
    </row>
    <row r="208" spans="3:15" ht="15">
      <c r="C208" s="1"/>
      <c r="D208" s="1"/>
      <c r="E208" s="1"/>
      <c r="F208" s="1"/>
      <c r="G208" s="1"/>
      <c r="H208" s="1"/>
      <c r="I208" s="1"/>
      <c r="L208" s="1"/>
      <c r="M208" s="1"/>
      <c r="N208" s="1"/>
      <c r="O208" s="1"/>
    </row>
    <row r="209" spans="3:15" ht="15">
      <c r="C209" s="1"/>
      <c r="D209" s="1"/>
      <c r="E209" s="1"/>
      <c r="F209" s="1"/>
      <c r="G209" s="1"/>
      <c r="H209" s="1"/>
      <c r="I209" s="1"/>
      <c r="L209" s="1"/>
      <c r="M209" s="1"/>
      <c r="N209" s="1"/>
      <c r="O209" s="1"/>
    </row>
    <row r="210" spans="3:15" ht="15">
      <c r="C210" s="1"/>
      <c r="D210" s="1"/>
      <c r="E210" s="1"/>
      <c r="F210" s="1"/>
      <c r="G210" s="1"/>
      <c r="H210" s="1"/>
      <c r="I210" s="1"/>
      <c r="L210" s="1"/>
      <c r="M210" s="1"/>
      <c r="N210" s="1"/>
      <c r="O210" s="1"/>
    </row>
    <row r="211" spans="3:15" ht="15">
      <c r="C211" s="1"/>
      <c r="D211" s="1"/>
      <c r="E211" s="1"/>
      <c r="F211" s="1"/>
      <c r="G211" s="1"/>
      <c r="H211" s="1"/>
      <c r="I211" s="1"/>
      <c r="L211" s="1"/>
      <c r="M211" s="1"/>
      <c r="N211" s="1"/>
      <c r="O211" s="1"/>
    </row>
    <row r="212" spans="3:15" ht="15">
      <c r="C212" s="1"/>
      <c r="D212" s="1"/>
      <c r="E212" s="1"/>
      <c r="F212" s="1"/>
      <c r="G212" s="1"/>
      <c r="H212" s="1"/>
      <c r="I212" s="1"/>
      <c r="L212" s="1"/>
      <c r="M212" s="1"/>
      <c r="N212" s="1"/>
      <c r="O212" s="1"/>
    </row>
    <row r="213" spans="3:15" ht="15">
      <c r="C213" s="1"/>
      <c r="D213" s="1"/>
      <c r="E213" s="1"/>
      <c r="F213" s="1"/>
      <c r="G213" s="1"/>
      <c r="H213" s="1"/>
      <c r="I213" s="1"/>
      <c r="L213" s="1"/>
      <c r="M213" s="1"/>
      <c r="N213" s="1"/>
      <c r="O213" s="1"/>
    </row>
    <row r="214" spans="3:15" ht="15">
      <c r="C214" s="1"/>
      <c r="D214" s="1"/>
      <c r="E214" s="1"/>
      <c r="F214" s="1"/>
      <c r="G214" s="1"/>
      <c r="H214" s="1"/>
      <c r="I214" s="1"/>
      <c r="L214" s="1"/>
      <c r="M214" s="1"/>
      <c r="N214" s="1"/>
      <c r="O214" s="1"/>
    </row>
    <row r="215" spans="3:15" ht="15">
      <c r="C215" s="1"/>
      <c r="D215" s="1"/>
      <c r="E215" s="1"/>
      <c r="F215" s="1"/>
      <c r="G215" s="1"/>
      <c r="H215" s="1"/>
      <c r="I215" s="1"/>
      <c r="L215" s="1"/>
      <c r="M215" s="1"/>
      <c r="N215" s="1"/>
      <c r="O215" s="1"/>
    </row>
    <row r="216" spans="3:15" ht="15">
      <c r="C216" s="1"/>
      <c r="D216" s="1"/>
      <c r="E216" s="1"/>
      <c r="F216" s="1"/>
      <c r="G216" s="1"/>
      <c r="H216" s="1"/>
      <c r="I216" s="1"/>
      <c r="L216" s="1"/>
      <c r="M216" s="1"/>
      <c r="N216" s="1"/>
      <c r="O216" s="1"/>
    </row>
    <row r="217" spans="3:15" ht="15">
      <c r="C217" s="1"/>
      <c r="D217" s="1"/>
      <c r="E217" s="1"/>
      <c r="F217" s="1"/>
      <c r="G217" s="1"/>
      <c r="H217" s="1"/>
      <c r="I217" s="1"/>
      <c r="L217" s="1"/>
      <c r="M217" s="1"/>
      <c r="N217" s="1"/>
      <c r="O217" s="1"/>
    </row>
    <row r="218" spans="3:15" ht="15">
      <c r="C218" s="1"/>
      <c r="D218" s="1"/>
      <c r="E218" s="1"/>
      <c r="F218" s="1"/>
      <c r="G218" s="1"/>
      <c r="H218" s="1"/>
      <c r="I218" s="1"/>
      <c r="L218" s="1"/>
      <c r="M218" s="1"/>
      <c r="N218" s="1"/>
      <c r="O218" s="1"/>
    </row>
    <row r="219" spans="3:15" ht="15">
      <c r="C219" s="1"/>
      <c r="D219" s="1"/>
      <c r="E219" s="1"/>
      <c r="F219" s="1"/>
      <c r="G219" s="1"/>
      <c r="H219" s="1"/>
      <c r="I219" s="1"/>
      <c r="L219" s="1"/>
      <c r="M219" s="1"/>
      <c r="N219" s="1"/>
      <c r="O219" s="1"/>
    </row>
    <row r="220" spans="3:15" ht="15">
      <c r="C220" s="1"/>
      <c r="D220" s="1"/>
      <c r="E220" s="1"/>
      <c r="F220" s="1"/>
      <c r="G220" s="1"/>
      <c r="H220" s="1"/>
      <c r="I220" s="1"/>
      <c r="L220" s="1"/>
      <c r="M220" s="1"/>
      <c r="N220" s="1"/>
      <c r="O220" s="1"/>
    </row>
    <row r="221" spans="3:15" ht="15">
      <c r="C221" s="1"/>
      <c r="D221" s="1"/>
      <c r="E221" s="1"/>
      <c r="F221" s="1"/>
      <c r="G221" s="1"/>
      <c r="H221" s="1"/>
      <c r="I221" s="1"/>
      <c r="L221" s="1"/>
      <c r="M221" s="1"/>
      <c r="N221" s="1"/>
      <c r="O221" s="1"/>
    </row>
    <row r="222" spans="3:15" ht="15">
      <c r="C222" s="1"/>
      <c r="D222" s="1"/>
      <c r="E222" s="1"/>
      <c r="F222" s="1"/>
      <c r="G222" s="1"/>
      <c r="H222" s="1"/>
      <c r="I222" s="1"/>
      <c r="L222" s="1"/>
      <c r="M222" s="1"/>
      <c r="N222" s="1"/>
      <c r="O222" s="1"/>
    </row>
    <row r="223" spans="3:15" ht="15">
      <c r="C223" s="1"/>
      <c r="D223" s="1"/>
      <c r="E223" s="1"/>
      <c r="F223" s="1"/>
      <c r="G223" s="1"/>
      <c r="H223" s="1"/>
      <c r="I223" s="1"/>
      <c r="L223" s="1"/>
      <c r="M223" s="1"/>
      <c r="N223" s="1"/>
      <c r="O223" s="1"/>
    </row>
    <row r="224" spans="3:15" ht="15">
      <c r="C224" s="1"/>
      <c r="D224" s="1"/>
      <c r="E224" s="1"/>
      <c r="F224" s="1"/>
      <c r="G224" s="1"/>
      <c r="H224" s="1"/>
      <c r="I224" s="1"/>
      <c r="L224" s="1"/>
      <c r="M224" s="1"/>
      <c r="N224" s="1"/>
      <c r="O224" s="1"/>
    </row>
    <row r="225" spans="3:15" ht="15">
      <c r="C225" s="1"/>
      <c r="D225" s="1"/>
      <c r="E225" s="1"/>
      <c r="F225" s="1"/>
      <c r="G225" s="1"/>
      <c r="H225" s="1"/>
      <c r="I225" s="1"/>
      <c r="L225" s="1"/>
      <c r="M225" s="1"/>
      <c r="N225" s="1"/>
      <c r="O225" s="1"/>
    </row>
    <row r="226" spans="3:15" ht="15">
      <c r="C226" s="1"/>
      <c r="D226" s="1"/>
      <c r="E226" s="1"/>
      <c r="F226" s="1"/>
      <c r="G226" s="1"/>
      <c r="H226" s="1"/>
      <c r="I226" s="1"/>
      <c r="L226" s="1"/>
      <c r="M226" s="1"/>
      <c r="N226" s="1"/>
      <c r="O226" s="1"/>
    </row>
    <row r="227" spans="3:15" ht="15">
      <c r="C227" s="1"/>
      <c r="D227" s="1"/>
      <c r="E227" s="1"/>
      <c r="F227" s="1"/>
      <c r="G227" s="1"/>
      <c r="H227" s="1"/>
      <c r="I227" s="1"/>
      <c r="L227" s="1"/>
      <c r="M227" s="1"/>
      <c r="N227" s="1"/>
      <c r="O227" s="1"/>
    </row>
    <row r="228" spans="3:15" ht="15">
      <c r="C228" s="1"/>
      <c r="D228" s="1"/>
      <c r="E228" s="1"/>
      <c r="F228" s="1"/>
      <c r="G228" s="1"/>
      <c r="H228" s="1"/>
      <c r="I228" s="1"/>
      <c r="L228" s="1"/>
      <c r="M228" s="1"/>
      <c r="N228" s="1"/>
      <c r="O228" s="1"/>
    </row>
    <row r="229" spans="3:15" ht="15">
      <c r="C229" s="1"/>
      <c r="D229" s="1"/>
      <c r="E229" s="1"/>
      <c r="F229" s="1"/>
      <c r="G229" s="1"/>
      <c r="H229" s="1"/>
      <c r="I229" s="1"/>
      <c r="L229" s="1"/>
      <c r="M229" s="1"/>
      <c r="N229" s="1"/>
      <c r="O229" s="1"/>
    </row>
    <row r="230" spans="3:15" ht="15">
      <c r="C230" s="1"/>
      <c r="D230" s="1"/>
      <c r="E230" s="1"/>
      <c r="F230" s="1"/>
      <c r="G230" s="1"/>
      <c r="H230" s="1"/>
      <c r="I230" s="1"/>
      <c r="L230" s="1"/>
      <c r="M230" s="1"/>
      <c r="N230" s="1"/>
      <c r="O230" s="1"/>
    </row>
    <row r="231" spans="3:15" ht="15">
      <c r="C231" s="1"/>
      <c r="D231" s="1"/>
      <c r="E231" s="1"/>
      <c r="F231" s="1"/>
      <c r="G231" s="1"/>
      <c r="H231" s="1"/>
      <c r="I231" s="1"/>
      <c r="L231" s="1"/>
      <c r="M231" s="1"/>
      <c r="N231" s="1"/>
      <c r="O231" s="1"/>
    </row>
    <row r="232" spans="3:15" ht="15">
      <c r="C232" s="1"/>
      <c r="D232" s="1"/>
      <c r="E232" s="1"/>
      <c r="F232" s="1"/>
      <c r="G232" s="1"/>
      <c r="H232" s="1"/>
      <c r="I232" s="1"/>
      <c r="L232" s="1"/>
      <c r="M232" s="1"/>
      <c r="N232" s="1"/>
      <c r="O232" s="1"/>
    </row>
    <row r="233" spans="3:15" ht="15">
      <c r="C233" s="1"/>
      <c r="D233" s="1"/>
      <c r="E233" s="1"/>
      <c r="F233" s="1"/>
      <c r="G233" s="1"/>
      <c r="H233" s="1"/>
      <c r="I233" s="1"/>
      <c r="L233" s="1"/>
      <c r="M233" s="1"/>
      <c r="N233" s="1"/>
      <c r="O233" s="1"/>
    </row>
    <row r="234" spans="3:15" ht="15">
      <c r="C234" s="1"/>
      <c r="D234" s="1"/>
      <c r="E234" s="1"/>
      <c r="F234" s="1"/>
      <c r="G234" s="1"/>
      <c r="H234" s="1"/>
      <c r="I234" s="1"/>
      <c r="L234" s="1"/>
      <c r="M234" s="1"/>
      <c r="N234" s="1"/>
      <c r="O234" s="1"/>
    </row>
    <row r="235" spans="3:15" ht="15">
      <c r="C235" s="1"/>
      <c r="D235" s="1"/>
      <c r="E235" s="1"/>
      <c r="F235" s="1"/>
      <c r="G235" s="1"/>
      <c r="H235" s="1"/>
      <c r="I235" s="1"/>
      <c r="L235" s="1"/>
      <c r="M235" s="1"/>
      <c r="N235" s="1"/>
      <c r="O235" s="1"/>
    </row>
    <row r="236" spans="3:15" ht="15"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3:15" ht="15">
      <c r="C237" s="1"/>
      <c r="D237" s="1"/>
      <c r="E237" s="1"/>
      <c r="F237" s="1"/>
      <c r="G237" s="1"/>
      <c r="H237" s="1"/>
      <c r="I237" s="1"/>
      <c r="L237" s="1"/>
      <c r="M237" s="1"/>
      <c r="N237" s="1"/>
      <c r="O237" s="1"/>
    </row>
    <row r="238" spans="3:15" ht="15">
      <c r="C238" s="1"/>
      <c r="D238" s="1"/>
      <c r="E238" s="1"/>
      <c r="F238" s="1"/>
      <c r="G238" s="1"/>
      <c r="H238" s="1"/>
      <c r="I238" s="1"/>
      <c r="L238" s="1"/>
      <c r="M238" s="1"/>
      <c r="N238" s="1"/>
      <c r="O238" s="1"/>
    </row>
    <row r="239" spans="3:15" ht="15">
      <c r="C239" s="1"/>
      <c r="D239" s="1"/>
      <c r="E239" s="1"/>
      <c r="F239" s="1"/>
      <c r="G239" s="1"/>
      <c r="H239" s="1"/>
      <c r="I239" s="1"/>
      <c r="L239" s="1"/>
      <c r="M239" s="1"/>
      <c r="N239" s="1"/>
      <c r="O239" s="1"/>
    </row>
    <row r="240" spans="3:15" ht="15">
      <c r="C240" s="1"/>
      <c r="D240" s="1"/>
      <c r="E240" s="1"/>
      <c r="F240" s="1"/>
      <c r="G240" s="1"/>
      <c r="H240" s="1"/>
      <c r="I240" s="1"/>
      <c r="L240" s="1"/>
      <c r="M240" s="1"/>
      <c r="N240" s="1"/>
      <c r="O240" s="1"/>
    </row>
    <row r="241" spans="3:15" ht="15">
      <c r="C241" s="1"/>
      <c r="D241" s="1"/>
      <c r="E241" s="1"/>
      <c r="F241" s="1"/>
      <c r="G241" s="1"/>
      <c r="H241" s="1"/>
      <c r="I241" s="1"/>
      <c r="L241" s="1"/>
      <c r="M241" s="1"/>
      <c r="N241" s="1"/>
      <c r="O241" s="1"/>
    </row>
    <row r="242" spans="3:15" ht="15">
      <c r="C242" s="1"/>
      <c r="D242" s="1"/>
      <c r="E242" s="1"/>
      <c r="F242" s="1"/>
      <c r="G242" s="1"/>
      <c r="H242" s="1"/>
      <c r="I242" s="1"/>
      <c r="L242" s="1"/>
      <c r="M242" s="1"/>
      <c r="N242" s="1"/>
      <c r="O242" s="1"/>
    </row>
    <row r="243" spans="3:15" ht="15">
      <c r="C243" s="1"/>
      <c r="D243" s="1"/>
      <c r="E243" s="1"/>
      <c r="F243" s="1"/>
      <c r="G243" s="1"/>
      <c r="H243" s="1"/>
      <c r="I243" s="1"/>
      <c r="L243" s="1"/>
      <c r="M243" s="1"/>
      <c r="N243" s="1"/>
      <c r="O243" s="1"/>
    </row>
    <row r="244" spans="3:15" ht="15">
      <c r="C244" s="1"/>
      <c r="D244" s="1"/>
      <c r="E244" s="1"/>
      <c r="F244" s="1"/>
      <c r="G244" s="1"/>
      <c r="H244" s="1"/>
      <c r="I244" s="1"/>
      <c r="L244" s="1"/>
      <c r="M244" s="1"/>
      <c r="N244" s="1"/>
      <c r="O244" s="1"/>
    </row>
    <row r="245" spans="3:15" ht="15">
      <c r="C245" s="1"/>
      <c r="D245" s="1"/>
      <c r="E245" s="1"/>
      <c r="F245" s="1"/>
      <c r="G245" s="1"/>
      <c r="H245" s="1"/>
      <c r="I245" s="1"/>
      <c r="L245" s="1"/>
      <c r="M245" s="1"/>
      <c r="N245" s="1"/>
      <c r="O245" s="1"/>
    </row>
    <row r="246" spans="3:15" ht="15">
      <c r="C246" s="1"/>
      <c r="D246" s="1"/>
      <c r="E246" s="1"/>
      <c r="F246" s="1"/>
      <c r="G246" s="1"/>
      <c r="H246" s="1"/>
      <c r="I246" s="1"/>
      <c r="L246" s="1"/>
      <c r="M246" s="1"/>
      <c r="N246" s="1"/>
      <c r="O246" s="1"/>
    </row>
    <row r="247" spans="3:15" ht="15">
      <c r="C247" s="1"/>
      <c r="D247" s="1"/>
      <c r="E247" s="1"/>
      <c r="F247" s="1"/>
      <c r="G247" s="1"/>
      <c r="H247" s="1"/>
      <c r="I247" s="1"/>
      <c r="L247" s="1"/>
      <c r="M247" s="1"/>
      <c r="N247" s="1"/>
      <c r="O247" s="1"/>
    </row>
    <row r="248" spans="3:15" ht="15">
      <c r="C248" s="1"/>
      <c r="D248" s="1"/>
      <c r="E248" s="1"/>
      <c r="F248" s="1"/>
      <c r="G248" s="1"/>
      <c r="H248" s="1"/>
      <c r="I248" s="1"/>
      <c r="L248" s="1"/>
      <c r="M248" s="1"/>
      <c r="N248" s="1"/>
      <c r="O248" s="1"/>
    </row>
    <row r="249" spans="3:15" ht="15">
      <c r="C249" s="1"/>
      <c r="D249" s="1"/>
      <c r="E249" s="1"/>
      <c r="F249" s="1"/>
      <c r="G249" s="1"/>
      <c r="H249" s="1"/>
      <c r="I249" s="1"/>
      <c r="L249" s="1"/>
      <c r="M249" s="1"/>
      <c r="N249" s="1"/>
      <c r="O249" s="1"/>
    </row>
    <row r="250" spans="3:15" ht="15">
      <c r="C250" s="1"/>
      <c r="D250" s="1"/>
      <c r="E250" s="1"/>
      <c r="F250" s="1"/>
      <c r="G250" s="1"/>
      <c r="H250" s="1"/>
      <c r="I250" s="1"/>
      <c r="L250" s="1"/>
      <c r="M250" s="1"/>
      <c r="N250" s="1"/>
      <c r="O250" s="1"/>
    </row>
    <row r="251" spans="3:15" ht="15">
      <c r="C251" s="1"/>
      <c r="D251" s="1"/>
      <c r="E251" s="1"/>
      <c r="F251" s="1"/>
      <c r="G251" s="1"/>
      <c r="H251" s="1"/>
      <c r="I251" s="1"/>
      <c r="L251" s="1"/>
      <c r="M251" s="1"/>
      <c r="N251" s="1"/>
      <c r="O251" s="1"/>
    </row>
    <row r="252" spans="3:15" ht="15">
      <c r="C252" s="1"/>
      <c r="D252" s="1"/>
      <c r="E252" s="1"/>
      <c r="F252" s="1"/>
      <c r="G252" s="1"/>
      <c r="H252" s="1"/>
      <c r="I252" s="1"/>
      <c r="L252" s="1"/>
      <c r="M252" s="1"/>
      <c r="N252" s="1"/>
      <c r="O252" s="1"/>
    </row>
    <row r="253" spans="3:15" ht="15">
      <c r="C253" s="1"/>
      <c r="D253" s="1"/>
      <c r="E253" s="1"/>
      <c r="F253" s="1"/>
      <c r="G253" s="1"/>
      <c r="H253" s="1"/>
      <c r="I253" s="1"/>
      <c r="L253" s="1"/>
      <c r="M253" s="1"/>
      <c r="N253" s="1"/>
      <c r="O253" s="1"/>
    </row>
    <row r="254" spans="3:15" ht="15">
      <c r="C254" s="1"/>
      <c r="D254" s="1"/>
      <c r="E254" s="1"/>
      <c r="F254" s="1"/>
      <c r="G254" s="1"/>
      <c r="H254" s="1"/>
      <c r="I254" s="1"/>
      <c r="L254" s="1"/>
      <c r="M254" s="1"/>
      <c r="N254" s="1"/>
      <c r="O254" s="1"/>
    </row>
    <row r="255" spans="3:15" ht="15">
      <c r="C255" s="1"/>
      <c r="D255" s="1"/>
      <c r="E255" s="1"/>
      <c r="F255" s="1"/>
      <c r="G255" s="1"/>
      <c r="H255" s="1"/>
      <c r="I255" s="1"/>
      <c r="L255" s="1"/>
      <c r="M255" s="1"/>
      <c r="N255" s="1"/>
      <c r="O255" s="1"/>
    </row>
    <row r="256" spans="3:15" ht="15">
      <c r="C256" s="1"/>
      <c r="D256" s="1"/>
      <c r="E256" s="1"/>
      <c r="F256" s="1"/>
      <c r="G256" s="1"/>
      <c r="H256" s="1"/>
      <c r="I256" s="1"/>
      <c r="L256" s="1"/>
      <c r="M256" s="1"/>
      <c r="N256" s="1"/>
      <c r="O256" s="1"/>
    </row>
    <row r="257" spans="3:15" ht="15">
      <c r="C257" s="1"/>
      <c r="D257" s="1"/>
      <c r="E257" s="1"/>
      <c r="F257" s="1"/>
      <c r="G257" s="1"/>
      <c r="H257" s="1"/>
      <c r="I257" s="1"/>
      <c r="L257" s="1"/>
      <c r="M257" s="1"/>
      <c r="N257" s="1"/>
      <c r="O257" s="1"/>
    </row>
    <row r="258" spans="3:15" ht="15">
      <c r="C258" s="1"/>
      <c r="D258" s="1"/>
      <c r="E258" s="1"/>
      <c r="F258" s="1"/>
      <c r="G258" s="1"/>
      <c r="H258" s="1"/>
      <c r="I258" s="1"/>
      <c r="L258" s="1"/>
      <c r="M258" s="1"/>
      <c r="N258" s="1"/>
      <c r="O258" s="1"/>
    </row>
    <row r="259" spans="3:15" ht="15">
      <c r="C259" s="1"/>
      <c r="D259" s="1"/>
      <c r="E259" s="1"/>
      <c r="F259" s="1"/>
      <c r="G259" s="1"/>
      <c r="H259" s="1"/>
      <c r="I259" s="1"/>
      <c r="L259" s="1"/>
      <c r="M259" s="1"/>
      <c r="N259" s="1"/>
      <c r="O259" s="1"/>
    </row>
    <row r="260" spans="3:15" ht="15">
      <c r="C260" s="1"/>
      <c r="D260" s="1"/>
      <c r="E260" s="1"/>
      <c r="F260" s="1"/>
      <c r="G260" s="1"/>
      <c r="H260" s="1"/>
      <c r="I260" s="1"/>
      <c r="L260" s="1"/>
      <c r="M260" s="1"/>
      <c r="N260" s="1"/>
      <c r="O260" s="1"/>
    </row>
    <row r="261" spans="3:15" ht="15">
      <c r="C261" s="1"/>
      <c r="D261" s="1"/>
      <c r="E261" s="1"/>
      <c r="F261" s="1"/>
      <c r="G261" s="1"/>
      <c r="H261" s="1"/>
      <c r="I261" s="1"/>
      <c r="L261" s="1"/>
      <c r="M261" s="1"/>
      <c r="N261" s="1"/>
      <c r="O261" s="1"/>
    </row>
    <row r="262" spans="3:15" ht="15">
      <c r="C262" s="1"/>
      <c r="D262" s="1"/>
      <c r="E262" s="1"/>
      <c r="F262" s="1"/>
      <c r="G262" s="1"/>
      <c r="H262" s="1"/>
      <c r="I262" s="1"/>
      <c r="L262" s="1"/>
      <c r="M262" s="1"/>
      <c r="N262" s="1"/>
      <c r="O262" s="1"/>
    </row>
    <row r="263" spans="3:15" ht="15">
      <c r="C263" s="1"/>
      <c r="D263" s="1"/>
      <c r="E263" s="1"/>
      <c r="F263" s="1"/>
      <c r="G263" s="1"/>
      <c r="H263" s="1"/>
      <c r="I263" s="1"/>
      <c r="L263" s="1"/>
      <c r="M263" s="1"/>
      <c r="N263" s="1"/>
      <c r="O263" s="1"/>
    </row>
    <row r="264" spans="3:15" ht="15">
      <c r="C264" s="1"/>
      <c r="D264" s="1"/>
      <c r="E264" s="1"/>
      <c r="F264" s="1"/>
      <c r="G264" s="1"/>
      <c r="H264" s="1"/>
      <c r="I264" s="1"/>
      <c r="L264" s="1"/>
      <c r="M264" s="1"/>
      <c r="N264" s="1"/>
      <c r="O264" s="1"/>
    </row>
    <row r="265" spans="3:15" ht="15">
      <c r="C265" s="1"/>
      <c r="D265" s="1"/>
      <c r="E265" s="1"/>
      <c r="F265" s="1"/>
      <c r="G265" s="1"/>
      <c r="H265" s="1"/>
      <c r="I265" s="1"/>
      <c r="L265" s="1"/>
      <c r="M265" s="1"/>
      <c r="N265" s="1"/>
      <c r="O265" s="1"/>
    </row>
    <row r="266" spans="3:15" ht="15">
      <c r="C266" s="1"/>
      <c r="D266" s="1"/>
      <c r="E266" s="1"/>
      <c r="F266" s="1"/>
      <c r="G266" s="1"/>
      <c r="H266" s="1"/>
      <c r="I266" s="1"/>
      <c r="L266" s="1"/>
      <c r="M266" s="1"/>
      <c r="N266" s="1"/>
      <c r="O266" s="1"/>
    </row>
    <row r="267" spans="3:15" ht="15">
      <c r="C267" s="1"/>
      <c r="D267" s="1"/>
      <c r="E267" s="1"/>
      <c r="F267" s="1"/>
      <c r="G267" s="1"/>
      <c r="H267" s="1"/>
      <c r="I267" s="1"/>
      <c r="L267" s="1"/>
      <c r="M267" s="1"/>
      <c r="N267" s="1"/>
      <c r="O267" s="1"/>
    </row>
    <row r="268" spans="3:15" ht="15">
      <c r="C268" s="1"/>
      <c r="D268" s="1"/>
      <c r="E268" s="1"/>
      <c r="F268" s="1"/>
      <c r="G268" s="1"/>
      <c r="H268" s="1"/>
      <c r="I268" s="1"/>
      <c r="L268" s="1"/>
      <c r="M268" s="1"/>
      <c r="N268" s="1"/>
      <c r="O268" s="1"/>
    </row>
    <row r="269" spans="3:15" ht="15">
      <c r="C269" s="1"/>
      <c r="D269" s="1"/>
      <c r="E269" s="1"/>
      <c r="F269" s="1"/>
      <c r="G269" s="1"/>
      <c r="H269" s="1"/>
      <c r="I269" s="1"/>
      <c r="L269" s="1"/>
      <c r="M269" s="1"/>
      <c r="N269" s="1"/>
      <c r="O269" s="1"/>
    </row>
    <row r="270" spans="3:15" ht="15">
      <c r="C270" s="1"/>
      <c r="D270" s="1"/>
      <c r="E270" s="1"/>
      <c r="F270" s="1"/>
      <c r="G270" s="1"/>
      <c r="H270" s="1"/>
      <c r="I270" s="1"/>
      <c r="L270" s="1"/>
      <c r="M270" s="1"/>
      <c r="N270" s="1"/>
      <c r="O270" s="1"/>
    </row>
    <row r="271" spans="3:15" ht="15">
      <c r="C271" s="1"/>
      <c r="D271" s="1"/>
      <c r="E271" s="1"/>
      <c r="F271" s="1"/>
      <c r="G271" s="1"/>
      <c r="H271" s="1"/>
      <c r="I271" s="1"/>
      <c r="L271" s="1"/>
      <c r="M271" s="1"/>
      <c r="N271" s="1"/>
      <c r="O271" s="1"/>
    </row>
    <row r="272" spans="3:15" ht="15">
      <c r="C272" s="1"/>
      <c r="D272" s="1"/>
      <c r="E272" s="1"/>
      <c r="F272" s="1"/>
      <c r="G272" s="1"/>
      <c r="H272" s="1"/>
      <c r="I272" s="1"/>
      <c r="L272" s="1"/>
      <c r="M272" s="1"/>
      <c r="N272" s="1"/>
      <c r="O272" s="1"/>
    </row>
    <row r="273" spans="3:15" ht="15">
      <c r="C273" s="1"/>
      <c r="D273" s="1"/>
      <c r="E273" s="1"/>
      <c r="F273" s="1"/>
      <c r="G273" s="1"/>
      <c r="H273" s="1"/>
      <c r="I273" s="1"/>
      <c r="L273" s="1"/>
      <c r="M273" s="1"/>
      <c r="N273" s="1"/>
      <c r="O273" s="1"/>
    </row>
    <row r="274" spans="3:15" ht="15">
      <c r="C274" s="1"/>
      <c r="D274" s="1"/>
      <c r="E274" s="1"/>
      <c r="F274" s="1"/>
      <c r="G274" s="1"/>
      <c r="H274" s="1"/>
      <c r="I274" s="1"/>
      <c r="L274" s="1"/>
      <c r="M274" s="1"/>
      <c r="N274" s="1"/>
      <c r="O274" s="1"/>
    </row>
    <row r="275" spans="3:15" ht="15">
      <c r="C275" s="1"/>
      <c r="D275" s="1"/>
      <c r="E275" s="1"/>
      <c r="F275" s="1"/>
      <c r="G275" s="1"/>
      <c r="H275" s="1"/>
      <c r="I275" s="1"/>
      <c r="L275" s="1"/>
      <c r="M275" s="1"/>
      <c r="N275" s="1"/>
      <c r="O275" s="1"/>
    </row>
    <row r="276" spans="3:15" ht="15">
      <c r="C276" s="1"/>
      <c r="D276" s="1"/>
      <c r="E276" s="1"/>
      <c r="F276" s="1"/>
      <c r="G276" s="1"/>
      <c r="H276" s="1"/>
      <c r="I276" s="1"/>
      <c r="L276" s="1"/>
      <c r="M276" s="1"/>
      <c r="N276" s="1"/>
      <c r="O276" s="1"/>
    </row>
    <row r="277" spans="3:15" ht="15">
      <c r="C277" s="1"/>
      <c r="D277" s="1"/>
      <c r="E277" s="1"/>
      <c r="F277" s="1"/>
      <c r="G277" s="1"/>
      <c r="H277" s="1"/>
      <c r="I277" s="1"/>
      <c r="L277" s="1"/>
      <c r="M277" s="1"/>
      <c r="N277" s="1"/>
      <c r="O277" s="1"/>
    </row>
    <row r="278" spans="3:15" ht="15">
      <c r="C278" s="1"/>
      <c r="D278" s="1"/>
      <c r="E278" s="1"/>
      <c r="F278" s="1"/>
      <c r="G278" s="1"/>
      <c r="H278" s="1"/>
      <c r="I278" s="1"/>
      <c r="L278" s="1"/>
      <c r="M278" s="1"/>
      <c r="N278" s="1"/>
      <c r="O278" s="1"/>
    </row>
    <row r="279" spans="3:15" ht="15">
      <c r="C279" s="1"/>
      <c r="D279" s="1"/>
      <c r="E279" s="1"/>
      <c r="F279" s="1"/>
      <c r="G279" s="1"/>
      <c r="H279" s="1"/>
      <c r="I279" s="1"/>
      <c r="L279" s="1"/>
      <c r="M279" s="1"/>
      <c r="N279" s="1"/>
      <c r="O279" s="1"/>
    </row>
    <row r="280" spans="3:15" ht="15">
      <c r="C280" s="1"/>
      <c r="D280" s="1"/>
      <c r="E280" s="1"/>
      <c r="F280" s="1"/>
      <c r="G280" s="1"/>
      <c r="H280" s="1"/>
      <c r="I280" s="1"/>
      <c r="L280" s="1"/>
      <c r="M280" s="1"/>
      <c r="N280" s="1"/>
      <c r="O280" s="1"/>
    </row>
    <row r="281" spans="3:15" ht="15">
      <c r="C281" s="1"/>
      <c r="D281" s="1"/>
      <c r="E281" s="1"/>
      <c r="F281" s="1"/>
      <c r="G281" s="1"/>
      <c r="H281" s="1"/>
      <c r="I281" s="1"/>
      <c r="L281" s="1"/>
      <c r="M281" s="1"/>
      <c r="N281" s="1"/>
      <c r="O281" s="1"/>
    </row>
    <row r="282" spans="3:15" ht="15">
      <c r="C282" s="1"/>
      <c r="D282" s="1"/>
      <c r="E282" s="1"/>
      <c r="F282" s="1"/>
      <c r="G282" s="1"/>
      <c r="H282" s="1"/>
      <c r="I282" s="1"/>
      <c r="L282" s="1"/>
      <c r="M282" s="1"/>
      <c r="N282" s="1"/>
      <c r="O282" s="1"/>
    </row>
    <row r="283" spans="3:15" ht="15">
      <c r="C283" s="1"/>
      <c r="D283" s="1"/>
      <c r="E283" s="1"/>
      <c r="F283" s="1"/>
      <c r="G283" s="1"/>
      <c r="H283" s="1"/>
      <c r="I283" s="1"/>
      <c r="L283" s="1"/>
      <c r="M283" s="1"/>
      <c r="N283" s="1"/>
      <c r="O283" s="1"/>
    </row>
    <row r="284" spans="3:15" ht="15">
      <c r="C284" s="1"/>
      <c r="D284" s="1"/>
      <c r="E284" s="1"/>
      <c r="F284" s="1"/>
      <c r="G284" s="1"/>
      <c r="H284" s="1"/>
      <c r="I284" s="1"/>
      <c r="L284" s="1"/>
      <c r="M284" s="1"/>
      <c r="N284" s="1"/>
      <c r="O284" s="1"/>
    </row>
    <row r="285" spans="3:15" ht="15">
      <c r="C285" s="1"/>
      <c r="D285" s="1"/>
      <c r="E285" s="1"/>
      <c r="F285" s="1"/>
      <c r="G285" s="1"/>
      <c r="H285" s="1"/>
      <c r="I285" s="1"/>
      <c r="L285" s="1"/>
      <c r="M285" s="1"/>
      <c r="N285" s="1"/>
      <c r="O285" s="1"/>
    </row>
    <row r="286" spans="3:15" ht="15">
      <c r="C286" s="1"/>
      <c r="D286" s="1"/>
      <c r="E286" s="1"/>
      <c r="F286" s="1"/>
      <c r="G286" s="1"/>
      <c r="H286" s="1"/>
      <c r="I286" s="1"/>
      <c r="L286" s="1"/>
      <c r="M286" s="1"/>
      <c r="N286" s="1"/>
      <c r="O286" s="1"/>
    </row>
    <row r="287" spans="3:15" ht="15">
      <c r="C287" s="1"/>
      <c r="D287" s="1"/>
      <c r="E287" s="1"/>
      <c r="F287" s="1"/>
      <c r="G287" s="1"/>
      <c r="H287" s="1"/>
      <c r="I287" s="1"/>
      <c r="L287" s="1"/>
      <c r="M287" s="1"/>
      <c r="N287" s="1"/>
      <c r="O287" s="1"/>
    </row>
    <row r="288" spans="3:15" ht="15">
      <c r="C288" s="1"/>
      <c r="D288" s="1"/>
      <c r="E288" s="1"/>
      <c r="F288" s="1"/>
      <c r="G288" s="1"/>
      <c r="H288" s="1"/>
      <c r="I288" s="1"/>
      <c r="L288" s="1"/>
      <c r="M288" s="1"/>
      <c r="N288" s="1"/>
      <c r="O288" s="1"/>
    </row>
    <row r="289" spans="3:15" ht="15">
      <c r="C289" s="1"/>
      <c r="D289" s="1"/>
      <c r="E289" s="1"/>
      <c r="F289" s="1"/>
      <c r="G289" s="1"/>
      <c r="H289" s="1"/>
      <c r="I289" s="1"/>
      <c r="L289" s="1"/>
      <c r="M289" s="1"/>
      <c r="N289" s="1"/>
      <c r="O289" s="1"/>
    </row>
    <row r="290" spans="3:15" ht="15">
      <c r="C290" s="1"/>
      <c r="D290" s="1"/>
      <c r="E290" s="1"/>
      <c r="F290" s="1"/>
      <c r="G290" s="1"/>
      <c r="H290" s="1"/>
      <c r="I290" s="1"/>
      <c r="L290" s="1"/>
      <c r="M290" s="1"/>
      <c r="N290" s="1"/>
      <c r="O290" s="1"/>
    </row>
    <row r="291" spans="3:15" ht="15">
      <c r="C291" s="1"/>
      <c r="D291" s="1"/>
      <c r="E291" s="1"/>
      <c r="F291" s="1"/>
      <c r="G291" s="1"/>
      <c r="H291" s="1"/>
      <c r="I291" s="1"/>
      <c r="L291" s="1"/>
      <c r="M291" s="1"/>
      <c r="N291" s="1"/>
      <c r="O291" s="1"/>
    </row>
    <row r="292" spans="3:15" ht="15">
      <c r="C292" s="1"/>
      <c r="D292" s="1"/>
      <c r="E292" s="1"/>
      <c r="F292" s="1"/>
      <c r="G292" s="1"/>
      <c r="H292" s="1"/>
      <c r="I292" s="1"/>
      <c r="L292" s="1"/>
      <c r="M292" s="1"/>
      <c r="N292" s="1"/>
      <c r="O292" s="1"/>
    </row>
    <row r="293" spans="3:15" ht="15">
      <c r="C293" s="1"/>
      <c r="D293" s="1"/>
      <c r="E293" s="1"/>
      <c r="F293" s="1"/>
      <c r="G293" s="1"/>
      <c r="H293" s="1"/>
      <c r="I293" s="1"/>
      <c r="L293" s="1"/>
      <c r="M293" s="1"/>
      <c r="N293" s="1"/>
      <c r="O293" s="1"/>
    </row>
    <row r="294" spans="3:15" ht="15">
      <c r="C294" s="1"/>
      <c r="D294" s="1"/>
      <c r="E294" s="1"/>
      <c r="F294" s="1"/>
      <c r="G294" s="1"/>
      <c r="H294" s="1"/>
      <c r="I294" s="1"/>
      <c r="L294" s="1"/>
      <c r="M294" s="1"/>
      <c r="N294" s="1"/>
      <c r="O294" s="1"/>
    </row>
    <row r="295" spans="3:15" ht="15">
      <c r="C295" s="1"/>
      <c r="D295" s="1"/>
      <c r="E295" s="1"/>
      <c r="F295" s="1"/>
      <c r="G295" s="1"/>
      <c r="H295" s="1"/>
      <c r="I295" s="1"/>
      <c r="L295" s="1"/>
      <c r="M295" s="1"/>
      <c r="N295" s="1"/>
      <c r="O295" s="1"/>
    </row>
    <row r="296" spans="3:15" ht="15">
      <c r="C296" s="1"/>
      <c r="D296" s="1"/>
      <c r="E296" s="1"/>
      <c r="F296" s="1"/>
      <c r="G296" s="1"/>
      <c r="H296" s="1"/>
      <c r="I296" s="1"/>
      <c r="L296" s="1"/>
      <c r="M296" s="1"/>
      <c r="N296" s="1"/>
      <c r="O296" s="1"/>
    </row>
    <row r="297" spans="3:15" ht="15">
      <c r="C297" s="1"/>
      <c r="D297" s="1"/>
      <c r="E297" s="1"/>
      <c r="F297" s="1"/>
      <c r="G297" s="1"/>
      <c r="H297" s="1"/>
      <c r="I297" s="1"/>
      <c r="L297" s="1"/>
      <c r="M297" s="1"/>
      <c r="N297" s="1"/>
      <c r="O297" s="1"/>
    </row>
    <row r="298" spans="3:15" ht="15">
      <c r="C298" s="1"/>
      <c r="D298" s="1"/>
      <c r="E298" s="1"/>
      <c r="F298" s="1"/>
      <c r="G298" s="1"/>
      <c r="H298" s="1"/>
      <c r="I298" s="1"/>
      <c r="L298" s="1"/>
      <c r="M298" s="1"/>
      <c r="N298" s="1"/>
      <c r="O298" s="1"/>
    </row>
    <row r="299" spans="3:15" ht="15">
      <c r="C299" s="1"/>
      <c r="D299" s="1"/>
      <c r="E299" s="1"/>
      <c r="F299" s="1"/>
      <c r="G299" s="1"/>
      <c r="H299" s="1"/>
      <c r="I299" s="1"/>
      <c r="L299" s="1"/>
      <c r="M299" s="1"/>
      <c r="N299" s="1"/>
      <c r="O299" s="1"/>
    </row>
    <row r="300" spans="3:15" ht="15">
      <c r="C300" s="1"/>
      <c r="D300" s="1"/>
      <c r="E300" s="1"/>
      <c r="F300" s="1"/>
      <c r="G300" s="1"/>
      <c r="H300" s="1"/>
      <c r="I300" s="1"/>
      <c r="L300" s="1"/>
      <c r="M300" s="1"/>
      <c r="N300" s="1"/>
      <c r="O300" s="1"/>
    </row>
    <row r="301" spans="3:15" ht="15">
      <c r="C301" s="1"/>
      <c r="D301" s="1"/>
      <c r="E301" s="1"/>
      <c r="F301" s="1"/>
      <c r="G301" s="1"/>
      <c r="H301" s="1"/>
      <c r="I301" s="1"/>
      <c r="L301" s="1"/>
      <c r="M301" s="1"/>
      <c r="N301" s="1"/>
      <c r="O301" s="1"/>
    </row>
    <row r="302" spans="3:15" ht="15">
      <c r="C302" s="1"/>
      <c r="D302" s="1"/>
      <c r="E302" s="1"/>
      <c r="F302" s="1"/>
      <c r="G302" s="1"/>
      <c r="H302" s="1"/>
      <c r="I302" s="1"/>
      <c r="L302" s="1"/>
      <c r="M302" s="1"/>
      <c r="N302" s="1"/>
      <c r="O302" s="1"/>
    </row>
    <row r="303" spans="3:15" ht="15">
      <c r="C303" s="1"/>
      <c r="D303" s="1"/>
      <c r="E303" s="1"/>
      <c r="F303" s="1"/>
      <c r="G303" s="1"/>
      <c r="H303" s="1"/>
      <c r="I303" s="1"/>
      <c r="L303" s="1"/>
      <c r="M303" s="1"/>
      <c r="N303" s="1"/>
      <c r="O303" s="1"/>
    </row>
    <row r="304" spans="3:15" ht="15">
      <c r="C304" s="1"/>
      <c r="D304" s="1"/>
      <c r="E304" s="1"/>
      <c r="F304" s="1"/>
      <c r="G304" s="1"/>
      <c r="H304" s="1"/>
      <c r="I304" s="1"/>
      <c r="L304" s="1"/>
      <c r="M304" s="1"/>
      <c r="N304" s="1"/>
      <c r="O304" s="1"/>
    </row>
    <row r="305" spans="3:15" ht="15">
      <c r="C305" s="1"/>
      <c r="D305" s="1"/>
      <c r="E305" s="1"/>
      <c r="F305" s="1"/>
      <c r="G305" s="1"/>
      <c r="H305" s="1"/>
      <c r="I305" s="1"/>
      <c r="L305" s="1"/>
      <c r="M305" s="1"/>
      <c r="N305" s="1"/>
      <c r="O305" s="1"/>
    </row>
    <row r="306" spans="3:15" ht="15">
      <c r="C306" s="1"/>
      <c r="D306" s="1"/>
      <c r="E306" s="1"/>
      <c r="F306" s="1"/>
      <c r="G306" s="1"/>
      <c r="H306" s="1"/>
      <c r="I306" s="1"/>
      <c r="L306" s="1"/>
      <c r="M306" s="1"/>
      <c r="N306" s="1"/>
      <c r="O306" s="1"/>
    </row>
    <row r="307" spans="3:15" ht="15">
      <c r="C307" s="1"/>
      <c r="D307" s="1"/>
      <c r="E307" s="1"/>
      <c r="F307" s="1"/>
      <c r="G307" s="1"/>
      <c r="H307" s="1"/>
      <c r="I307" s="1"/>
      <c r="L307" s="1"/>
      <c r="M307" s="1"/>
      <c r="N307" s="1"/>
      <c r="O307" s="1"/>
    </row>
    <row r="308" spans="3:15" ht="15">
      <c r="C308" s="1"/>
      <c r="D308" s="1"/>
      <c r="E308" s="1"/>
      <c r="F308" s="1"/>
      <c r="G308" s="1"/>
      <c r="H308" s="1"/>
      <c r="I308" s="1"/>
      <c r="L308" s="1"/>
      <c r="M308" s="1"/>
      <c r="N308" s="1"/>
      <c r="O308" s="1"/>
    </row>
    <row r="309" spans="3:15" ht="15">
      <c r="C309" s="1"/>
      <c r="D309" s="1"/>
      <c r="E309" s="1"/>
      <c r="F309" s="1"/>
      <c r="G309" s="1"/>
      <c r="H309" s="1"/>
      <c r="I309" s="1"/>
      <c r="L309" s="1"/>
      <c r="M309" s="1"/>
      <c r="N309" s="1"/>
      <c r="O309" s="1"/>
    </row>
  </sheetData>
  <sheetProtection password="F79C" sheet="1" objects="1" scenarios="1" selectLockedCells="1"/>
  <mergeCells count="210">
    <mergeCell ref="B3:C3"/>
    <mergeCell ref="D3:E3"/>
    <mergeCell ref="F3:O3"/>
    <mergeCell ref="B1:E1"/>
    <mergeCell ref="P1:S1"/>
    <mergeCell ref="F99:G99"/>
    <mergeCell ref="F104:G104"/>
    <mergeCell ref="F162:G162"/>
    <mergeCell ref="F163:G163"/>
    <mergeCell ref="F164:G164"/>
    <mergeCell ref="F165:G165"/>
    <mergeCell ref="F166:G166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8:G148"/>
    <mergeCell ref="F149:G149"/>
    <mergeCell ref="F147:G147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6:G106"/>
    <mergeCell ref="F107:G107"/>
    <mergeCell ref="F108:G108"/>
    <mergeCell ref="F110:G110"/>
    <mergeCell ref="F111:G111"/>
    <mergeCell ref="F100:G100"/>
    <mergeCell ref="F101:G101"/>
    <mergeCell ref="F102:G102"/>
    <mergeCell ref="F103:G103"/>
    <mergeCell ref="F105:G105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3:G53"/>
    <mergeCell ref="F54:G54"/>
    <mergeCell ref="F55:G55"/>
    <mergeCell ref="F56:G56"/>
    <mergeCell ref="F58:G58"/>
    <mergeCell ref="F57:G57"/>
    <mergeCell ref="F48:G48"/>
    <mergeCell ref="F49:G49"/>
    <mergeCell ref="F50:G50"/>
    <mergeCell ref="F51:G51"/>
    <mergeCell ref="F52:G52"/>
    <mergeCell ref="F31:G31"/>
    <mergeCell ref="F32:G32"/>
    <mergeCell ref="F33:G33"/>
    <mergeCell ref="F43:G43"/>
    <mergeCell ref="F44:G44"/>
    <mergeCell ref="F45:G45"/>
    <mergeCell ref="F46:G46"/>
    <mergeCell ref="F47:G47"/>
    <mergeCell ref="F39:G39"/>
    <mergeCell ref="F40:G40"/>
    <mergeCell ref="F41:G41"/>
    <mergeCell ref="F42:G42"/>
    <mergeCell ref="F17:G17"/>
    <mergeCell ref="F18:G18"/>
    <mergeCell ref="H7:H30"/>
    <mergeCell ref="H31:H42"/>
    <mergeCell ref="H43:H49"/>
    <mergeCell ref="H50:H60"/>
    <mergeCell ref="H61:H78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6:G36"/>
    <mergeCell ref="F37:G37"/>
    <mergeCell ref="F38:G38"/>
    <mergeCell ref="F34:G34"/>
    <mergeCell ref="F35:G35"/>
    <mergeCell ref="F29:G29"/>
    <mergeCell ref="F30:G30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Q168:S168"/>
    <mergeCell ref="Q169:S169"/>
    <mergeCell ref="Q2:S2"/>
    <mergeCell ref="L61:L78"/>
    <mergeCell ref="K61:K78"/>
    <mergeCell ref="J61:J78"/>
    <mergeCell ref="I61:I78"/>
    <mergeCell ref="I80:I86"/>
    <mergeCell ref="J80:J86"/>
    <mergeCell ref="K80:K86"/>
    <mergeCell ref="L80:L86"/>
    <mergeCell ref="K87:K108"/>
    <mergeCell ref="I87:I108"/>
    <mergeCell ref="J87:J108"/>
    <mergeCell ref="K110:K166"/>
    <mergeCell ref="L110:L166"/>
    <mergeCell ref="J110:J166"/>
    <mergeCell ref="I110:I166"/>
    <mergeCell ref="L87:L108"/>
    <mergeCell ref="B168:F168"/>
    <mergeCell ref="B169:F169"/>
    <mergeCell ref="I31:I42"/>
    <mergeCell ref="J31:J42"/>
    <mergeCell ref="K31:K42"/>
    <mergeCell ref="L31:L42"/>
    <mergeCell ref="L43:L49"/>
    <mergeCell ref="K43:K49"/>
    <mergeCell ref="I50:I60"/>
    <mergeCell ref="J50:J60"/>
    <mergeCell ref="K50:K60"/>
    <mergeCell ref="L50:L60"/>
    <mergeCell ref="I7:I30"/>
    <mergeCell ref="J7:J30"/>
    <mergeCell ref="I43:I49"/>
    <mergeCell ref="J43:J49"/>
    <mergeCell ref="L7:L30"/>
    <mergeCell ref="K7:K30"/>
    <mergeCell ref="H80:H86"/>
    <mergeCell ref="H87:H108"/>
    <mergeCell ref="H110:H166"/>
    <mergeCell ref="F7:G7"/>
    <mergeCell ref="F6:G6"/>
  </mergeCells>
  <conditionalFormatting sqref="B7:B166">
    <cfRule type="containsBlanks" priority="78" dxfId="40">
      <formula>LEN(TRIM(B7))=0</formula>
    </cfRule>
  </conditionalFormatting>
  <conditionalFormatting sqref="B7:B166">
    <cfRule type="cellIs" priority="73" dxfId="66" operator="greaterThanOrEqual">
      <formula>1</formula>
    </cfRule>
  </conditionalFormatting>
  <conditionalFormatting sqref="D7:D30">
    <cfRule type="containsBlanks" priority="58" dxfId="40">
      <formula>LEN(TRIM(D7))=0</formula>
    </cfRule>
  </conditionalFormatting>
  <conditionalFormatting sqref="D31:D42">
    <cfRule type="containsBlanks" priority="57" dxfId="40">
      <formula>LEN(TRIM(D31))=0</formula>
    </cfRule>
  </conditionalFormatting>
  <conditionalFormatting sqref="D43:D49">
    <cfRule type="containsBlanks" priority="56" dxfId="40">
      <formula>LEN(TRIM(D43))=0</formula>
    </cfRule>
  </conditionalFormatting>
  <conditionalFormatting sqref="D51:D60">
    <cfRule type="containsBlanks" priority="55" dxfId="40">
      <formula>LEN(TRIM(D51))=0</formula>
    </cfRule>
  </conditionalFormatting>
  <conditionalFormatting sqref="D50">
    <cfRule type="containsBlanks" priority="54" dxfId="40">
      <formula>LEN(TRIM(D50))=0</formula>
    </cfRule>
  </conditionalFormatting>
  <conditionalFormatting sqref="D80:D86">
    <cfRule type="containsBlanks" priority="51" dxfId="40">
      <formula>LEN(TRIM(D80))=0</formula>
    </cfRule>
  </conditionalFormatting>
  <conditionalFormatting sqref="D61:D78">
    <cfRule type="containsBlanks" priority="53" dxfId="40">
      <formula>LEN(TRIM(D61))=0</formula>
    </cfRule>
  </conditionalFormatting>
  <conditionalFormatting sqref="D79">
    <cfRule type="containsBlanks" priority="52" dxfId="40">
      <formula>LEN(TRIM(D79))=0</formula>
    </cfRule>
  </conditionalFormatting>
  <conditionalFormatting sqref="D109">
    <cfRule type="containsBlanks" priority="44" dxfId="40">
      <formula>LEN(TRIM(D109))=0</formula>
    </cfRule>
  </conditionalFormatting>
  <conditionalFormatting sqref="D87:D96 D101 D103:D108">
    <cfRule type="containsBlanks" priority="50" dxfId="40">
      <formula>LEN(TRIM(D87))=0</formula>
    </cfRule>
  </conditionalFormatting>
  <conditionalFormatting sqref="D98">
    <cfRule type="containsBlanks" priority="49" dxfId="40">
      <formula>LEN(TRIM(D98))=0</formula>
    </cfRule>
  </conditionalFormatting>
  <conditionalFormatting sqref="D100">
    <cfRule type="containsBlanks" priority="48" dxfId="40">
      <formula>LEN(TRIM(D100))=0</formula>
    </cfRule>
  </conditionalFormatting>
  <conditionalFormatting sqref="D97">
    <cfRule type="containsBlanks" priority="47" dxfId="40">
      <formula>LEN(TRIM(D97))=0</formula>
    </cfRule>
  </conditionalFormatting>
  <conditionalFormatting sqref="D99">
    <cfRule type="containsBlanks" priority="46" dxfId="40">
      <formula>LEN(TRIM(D99))=0</formula>
    </cfRule>
  </conditionalFormatting>
  <conditionalFormatting sqref="D102">
    <cfRule type="containsBlanks" priority="45" dxfId="40">
      <formula>LEN(TRIM(D102))=0</formula>
    </cfRule>
  </conditionalFormatting>
  <conditionalFormatting sqref="D110:D152">
    <cfRule type="containsBlanks" priority="43" dxfId="40">
      <formula>LEN(TRIM(D110))=0</formula>
    </cfRule>
  </conditionalFormatting>
  <conditionalFormatting sqref="D153:D157">
    <cfRule type="containsBlanks" priority="42" dxfId="40">
      <formula>LEN(TRIM(D153))=0</formula>
    </cfRule>
  </conditionalFormatting>
  <conditionalFormatting sqref="D158:D166">
    <cfRule type="containsBlanks" priority="41" dxfId="40">
      <formula>LEN(TRIM(D158))=0</formula>
    </cfRule>
  </conditionalFormatting>
  <conditionalFormatting sqref="S7:S9 S19:S20 S30:S31 S41:S42 S52:S53 S63:S64 S74:S75 S85:S86 S96:S97 S107:S108 S118:S119 S129:S130 S140:S141 S151:S152 S162:S163">
    <cfRule type="cellIs" priority="39" dxfId="4" operator="equal">
      <formula>"NEVYHOVUJE"</formula>
    </cfRule>
    <cfRule type="cellIs" priority="40" dxfId="3" operator="equal">
      <formula>"VYHOVUJE"</formula>
    </cfRule>
  </conditionalFormatting>
  <conditionalFormatting sqref="Q7:Q9 Q19:Q20 Q30:Q31 Q41:Q42 Q52:Q53 Q63:Q64 Q74:Q75 Q85:Q86 Q96:Q97 Q107:Q108 Q118:Q119 Q129:Q130 Q140:Q141 Q151:Q152 Q162:Q163">
    <cfRule type="notContainsBlanks" priority="37" dxfId="2">
      <formula>LEN(TRIM(Q7))&gt;0</formula>
    </cfRule>
    <cfRule type="containsBlanks" priority="38" dxfId="1">
      <formula>LEN(TRIM(Q7))=0</formula>
    </cfRule>
  </conditionalFormatting>
  <conditionalFormatting sqref="Q7:Q9 Q19:Q20 Q30:Q31 Q41:Q42 Q52:Q53 Q63:Q64 Q74:Q75 Q85:Q86 Q96:Q97 Q107:Q108 Q118:Q119 Q129:Q130 Q140:Q141 Q151:Q152 Q162:Q163">
    <cfRule type="notContainsBlanks" priority="36" dxfId="0">
      <formula>LEN(TRIM(Q7))&gt;0</formula>
    </cfRule>
  </conditionalFormatting>
  <conditionalFormatting sqref="S10 S21 S32 S43 S54 S65 S76 S87 S98 S109 S120 S131 S142 S153 S164">
    <cfRule type="cellIs" priority="34" dxfId="4" operator="equal">
      <formula>"NEVYHOVUJE"</formula>
    </cfRule>
    <cfRule type="cellIs" priority="35" dxfId="3" operator="equal">
      <formula>"VYHOVUJE"</formula>
    </cfRule>
  </conditionalFormatting>
  <conditionalFormatting sqref="Q10 Q21 Q32 Q43 Q54 Q65 Q76 Q87 Q98 Q109 Q120 Q131 Q142 Q153 Q164">
    <cfRule type="notContainsBlanks" priority="32" dxfId="2">
      <formula>LEN(TRIM(Q10))&gt;0</formula>
    </cfRule>
    <cfRule type="containsBlanks" priority="33" dxfId="1">
      <formula>LEN(TRIM(Q10))=0</formula>
    </cfRule>
  </conditionalFormatting>
  <conditionalFormatting sqref="Q10 Q21 Q32 Q43 Q54 Q65 Q76 Q87 Q98 Q109 Q120 Q131 Q142 Q153 Q164">
    <cfRule type="notContainsBlanks" priority="31" dxfId="0">
      <formula>LEN(TRIM(Q10))&gt;0</formula>
    </cfRule>
  </conditionalFormatting>
  <conditionalFormatting sqref="S11:S12 S22:S23 S33:S34 S44:S45 S55:S56 S66:S67 S77:S78 S88:S89 S99:S100 S110:S111 S121:S122 S132:S133 S143:S144 S154:S155 S165:S166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Q11:Q12 Q22:Q23 Q33:Q34 Q44:Q45 Q55:Q56 Q66:Q67 Q77:Q78 Q88:Q89 Q99:Q100 Q110:Q111 Q121:Q122 Q132:Q133 Q143:Q144 Q154:Q155 Q165:Q166">
    <cfRule type="notContainsBlanks" priority="27" dxfId="2">
      <formula>LEN(TRIM(Q11))&gt;0</formula>
    </cfRule>
    <cfRule type="containsBlanks" priority="28" dxfId="1">
      <formula>LEN(TRIM(Q11))=0</formula>
    </cfRule>
  </conditionalFormatting>
  <conditionalFormatting sqref="Q11:Q12 Q22:Q23 Q33:Q34 Q44:Q45 Q55:Q56 Q66:Q67 Q77:Q78 Q88:Q89 Q99:Q100 Q110:Q111 Q121:Q122 Q132:Q133 Q143:Q144 Q154:Q155 Q165:Q166">
    <cfRule type="notContainsBlanks" priority="26" dxfId="0">
      <formula>LEN(TRIM(Q11))&gt;0</formula>
    </cfRule>
  </conditionalFormatting>
  <conditionalFormatting sqref="S13 S24 S35 S46 S57 S68 S79 S90 S101 S112 S123 S134 S145 S156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Q13 Q24 Q35 Q46 Q57 Q68 Q79 Q90 Q101 Q112 Q123 Q134 Q145 Q156">
    <cfRule type="notContainsBlanks" priority="22" dxfId="2">
      <formula>LEN(TRIM(Q13))&gt;0</formula>
    </cfRule>
    <cfRule type="containsBlanks" priority="23" dxfId="1">
      <formula>LEN(TRIM(Q13))=0</formula>
    </cfRule>
  </conditionalFormatting>
  <conditionalFormatting sqref="Q13 Q24 Q35 Q46 Q57 Q68 Q79 Q90 Q101 Q112 Q123 Q134 Q145 Q156">
    <cfRule type="notContainsBlanks" priority="21" dxfId="0">
      <formula>LEN(TRIM(Q13))&gt;0</formula>
    </cfRule>
  </conditionalFormatting>
  <conditionalFormatting sqref="S14:S15 S25:S26 S36:S37 S47:S48 S58:S59 S69:S70 S80:S81 S91:S92 S102:S103 S113:S114 S124:S125 S135:S136 S146:S147 S157:S15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Q14:Q15 Q25:Q26 Q36:Q37 Q47:Q48 Q58:Q59 Q69:Q70 Q80:Q81 Q91:Q92 Q102:Q103 Q113:Q114 Q124:Q125 Q135:Q136 Q146:Q147 Q157:Q158">
    <cfRule type="notContainsBlanks" priority="17" dxfId="2">
      <formula>LEN(TRIM(Q14))&gt;0</formula>
    </cfRule>
    <cfRule type="containsBlanks" priority="18" dxfId="1">
      <formula>LEN(TRIM(Q14))=0</formula>
    </cfRule>
  </conditionalFormatting>
  <conditionalFormatting sqref="Q14:Q15 Q25:Q26 Q36:Q37 Q47:Q48 Q58:Q59 Q69:Q70 Q80:Q81 Q91:Q92 Q102:Q103 Q113:Q114 Q124:Q125 Q135:Q136 Q146:Q147 Q157:Q158">
    <cfRule type="notContainsBlanks" priority="16" dxfId="0">
      <formula>LEN(TRIM(Q14))&gt;0</formula>
    </cfRule>
  </conditionalFormatting>
  <conditionalFormatting sqref="S16 S27 S38 S49 S60 S71 S82 S93 S104 S115 S126 S137 S148 S159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Q16 Q27 Q38 Q49 Q60 Q71 Q82 Q93 Q104 Q115 Q126 Q137 Q148 Q159">
    <cfRule type="notContainsBlanks" priority="12" dxfId="2">
      <formula>LEN(TRIM(Q16))&gt;0</formula>
    </cfRule>
    <cfRule type="containsBlanks" priority="13" dxfId="1">
      <formula>LEN(TRIM(Q16))=0</formula>
    </cfRule>
  </conditionalFormatting>
  <conditionalFormatting sqref="Q16 Q27 Q38 Q49 Q60 Q71 Q82 Q93 Q104 Q115 Q126 Q137 Q148 Q159">
    <cfRule type="notContainsBlanks" priority="11" dxfId="0">
      <formula>LEN(TRIM(Q16))&gt;0</formula>
    </cfRule>
  </conditionalFormatting>
  <conditionalFormatting sqref="S17:S18 S28:S29 S39:S40 S50:S51 S61:S62 S72:S73 S83:S84 S94:S95 S105:S106 S116:S117 S127:S128 S138:S139 S149:S150 S160:S161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Q17:Q18 Q28:Q29 Q39:Q40 Q50:Q51 Q61:Q62 Q72:Q73 Q83:Q84 Q94:Q95 Q105:Q106 Q116:Q117 Q127:Q128 Q138:Q139 Q149:Q150 Q160:Q161">
    <cfRule type="notContainsBlanks" priority="7" dxfId="2">
      <formula>LEN(TRIM(Q17))&gt;0</formula>
    </cfRule>
    <cfRule type="containsBlanks" priority="8" dxfId="1">
      <formula>LEN(TRIM(Q17))=0</formula>
    </cfRule>
  </conditionalFormatting>
  <conditionalFormatting sqref="Q17:Q18 Q28:Q29 Q39:Q40 Q50:Q51 Q61:Q62 Q72:Q73 Q83:Q84 Q94:Q95 Q105:Q106 Q116:Q117 Q127:Q128 Q138:Q139 Q149:Q150 Q160:Q161">
    <cfRule type="notContainsBlanks" priority="6" dxfId="0">
      <formula>LEN(TRIM(Q17))&gt;0</formula>
    </cfRule>
  </conditionalFormatting>
  <dataValidations count="2">
    <dataValidation type="list" showInputMessage="1" showErrorMessage="1" sqref="I7 I50 I31 I61 I79:I80 I87 I43 I109:I110">
      <formula1>"ANO,NE"</formula1>
    </dataValidation>
    <dataValidation type="list" showInputMessage="1" showErrorMessage="1" sqref="E7:E16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2016-04-08T06:40:29Z</cp:lastPrinted>
  <dcterms:created xsi:type="dcterms:W3CDTF">2014-03-05T12:43:32Z</dcterms:created>
  <dcterms:modified xsi:type="dcterms:W3CDTF">2016-04-08T06:48:21Z</dcterms:modified>
  <cp:category/>
  <cp:version/>
  <cp:contentType/>
  <cp:contentStatus/>
</cp:coreProperties>
</file>