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66925"/>
  <mc:AlternateContent xmlns:mc="http://schemas.openxmlformats.org/markup-compatibility/2006">
    <mc:Choice Requires="x15">
      <x15ac:absPath xmlns:x15ac="http://schemas.microsoft.com/office/spreadsheetml/2010/11/ac" url="O:\03_DNS_2020\4) čistící prostředky a hygienické potřeby (II.)\CPHP_(II.) - 009-2020\2-Vyzva\pracovni dokumenty - vyzva\"/>
    </mc:Choice>
  </mc:AlternateContent>
  <xr:revisionPtr revIDLastSave="0" documentId="14_{AD481CB3-90AD-4D90-8C4D-71E4ECCA3DDA}" xr6:coauthVersionLast="36" xr6:coauthVersionMax="36" xr10:uidLastSave="{00000000-0000-0000-0000-000000000000}"/>
  <bookViews>
    <workbookView xWindow="0" yWindow="0" windowWidth="16380" windowHeight="8190" tabRatio="500" xr2:uid="{00000000-000D-0000-FFFF-FFFF00000000}"/>
  </bookViews>
  <sheets>
    <sheet name="ČPHP" sheetId="1" r:id="rId1"/>
  </sheets>
  <definedNames>
    <definedName name="_xlnm.Print_Area" localSheetId="0">ČPHP!$B$1:$N$76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73" i="1" l="1"/>
  <c r="J73" i="1"/>
  <c r="K72" i="1"/>
  <c r="J72" i="1"/>
  <c r="K71" i="1"/>
  <c r="J71" i="1"/>
  <c r="K70" i="1"/>
  <c r="J70" i="1"/>
  <c r="K69" i="1"/>
  <c r="J69" i="1"/>
  <c r="K68" i="1"/>
  <c r="J68" i="1"/>
  <c r="K67" i="1"/>
  <c r="J67" i="1"/>
  <c r="K66" i="1"/>
  <c r="J66" i="1"/>
  <c r="K65" i="1"/>
  <c r="J65" i="1"/>
  <c r="K64" i="1"/>
  <c r="J64" i="1"/>
  <c r="K63" i="1"/>
  <c r="J63" i="1"/>
  <c r="K62" i="1"/>
  <c r="J62" i="1"/>
  <c r="K61" i="1"/>
  <c r="J61" i="1"/>
  <c r="K60" i="1"/>
  <c r="J60" i="1"/>
  <c r="K59" i="1"/>
  <c r="J59" i="1"/>
  <c r="K58" i="1"/>
  <c r="J58" i="1"/>
  <c r="K57" i="1"/>
  <c r="J57" i="1"/>
  <c r="K56" i="1"/>
  <c r="J56" i="1"/>
  <c r="K55" i="1"/>
  <c r="J55" i="1"/>
  <c r="K54" i="1"/>
  <c r="J54" i="1"/>
  <c r="K53" i="1"/>
  <c r="J53" i="1"/>
  <c r="K52" i="1"/>
  <c r="J52" i="1"/>
  <c r="K51" i="1"/>
  <c r="J51" i="1"/>
  <c r="K50" i="1"/>
  <c r="J50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G73" i="1" l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K11" i="1"/>
  <c r="J11" i="1"/>
  <c r="G11" i="1"/>
  <c r="K10" i="1"/>
  <c r="J10" i="1"/>
  <c r="G10" i="1"/>
  <c r="K9" i="1"/>
  <c r="J9" i="1"/>
  <c r="G9" i="1"/>
  <c r="K8" i="1"/>
  <c r="J8" i="1"/>
  <c r="G8" i="1"/>
  <c r="K7" i="1"/>
  <c r="J7" i="1"/>
  <c r="G7" i="1"/>
  <c r="I76" i="1" l="1"/>
  <c r="H76" i="1"/>
</calcChain>
</file>

<file path=xl/sharedStrings.xml><?xml version="1.0" encoding="utf-8"?>
<sst xmlns="http://schemas.openxmlformats.org/spreadsheetml/2006/main" count="239" uniqueCount="137">
  <si>
    <t>Dodávky čistících prostředků a hygienických potřeb (II.) - 009 - 2020 (ČPHP-(II.)-009-2020)</t>
  </si>
  <si>
    <t>Priloha_c._1_KS_technicke_specifikace_CPHP-(II.)-009-2020</t>
  </si>
  <si>
    <t>[DOPLNÍ DODAVATEL]</t>
  </si>
  <si>
    <t>Položka</t>
  </si>
  <si>
    <t xml:space="preserve">Název </t>
  </si>
  <si>
    <t>Množství</t>
  </si>
  <si>
    <t>Měrná jednotka [MJ]</t>
  </si>
  <si>
    <t xml:space="preserve">Popis </t>
  </si>
  <si>
    <t xml:space="preserve">Maximální cena za jednotlivé položky 
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</si>
  <si>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</si>
  <si>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</si>
  <si>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</si>
  <si>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</si>
  <si>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Fakturace </t>
  </si>
  <si>
    <t>Kontaktní osoba 
k převzetí zboží</t>
  </si>
  <si>
    <t xml:space="preserve">Místo dodání </t>
  </si>
  <si>
    <t>Papírové Z-Z ručníky</t>
  </si>
  <si>
    <t>ks (balíček)</t>
  </si>
  <si>
    <t>Balíček skládaných Z-Z ručníků. 2vrstvé, bílé, 100% celuloza, rozměr 23 x 25cm.
1ks (balíček) min. 150ks papírových ručníků. V kartonu min. 20ks (balíčků).</t>
  </si>
  <si>
    <t>Samostatná faktura</t>
  </si>
  <si>
    <t>Martin Koldinský,
Tel.: 602 298 097</t>
  </si>
  <si>
    <t xml:space="preserve">Sedláčkova 15,
301 00 Plzeň,
Správa budov a investic,
Místnost SP 103 </t>
  </si>
  <si>
    <t>Toaletní papír v roli 28</t>
  </si>
  <si>
    <t>ks 
(role)</t>
  </si>
  <si>
    <t>Role průmyslová 28, 2vrstvý, bílý, 100% celuloza. V balení min. 6ks (rolí). 
Návin min. 280 bm, průměr dutinky max. 7,5 cm. Určeno do zásobníků.</t>
  </si>
  <si>
    <t xml:space="preserve">MYCÍ PROSTŘEDEK NA PODLAHY </t>
  </si>
  <si>
    <t>ks</t>
  </si>
  <si>
    <t>Univerzální čisticí přípravek na podlahy pro ruční mytí  - bez obsahu fosfátů. Použití na podlahy (např. PVC, linolea, dlažby, mramor) a na další omyvatelné plochy a povrchy. Náplň 5 - 6 l.</t>
  </si>
  <si>
    <t>Dezinfekční prostředek na alkoholové bázi, bezoplachový. Použití zejména: na pracovní plochy v kuchyni, pro dezinfekci omyvatelných povrchů, předmětů a zařízení včetně ploch přicházejících do styku s potravinami, vhodný i pro aplikaci na plastové, polykarbonátové a lakované povrchy. Náplň 0,75 - 1 l.</t>
  </si>
  <si>
    <t>MYCÍ PROSTŘ. KUCHYNĚ</t>
  </si>
  <si>
    <t>Tekutý přípravek na ruční mytí nádobí, odstraňování mastnoty i ve studené vodě. Náplň 1 - 1,5 l.</t>
  </si>
  <si>
    <t>MYCÍ PROSTŘ. KOUPELNA</t>
  </si>
  <si>
    <t>Kyselý přípravek v rozprašovači, s antibakteriální přísadou, obsah látek rozpouštějící rez a vodní kámen. Použití: pro všechny omývatelné plochy, včetně akrylátu. Náplň 0,5 – 0,75l.</t>
  </si>
  <si>
    <t>MYCÍ PROSTŘ. KOUPELNA - čistící krém</t>
  </si>
  <si>
    <t>Čistící krém s rozprašovačem - s aktivními odmašťovacími látkami a aktivními látkami proti vodnímu kameni . Náplň 0,5 – 0,75l.</t>
  </si>
  <si>
    <t>MYCÍ PROSTŘ. WC</t>
  </si>
  <si>
    <t>Dezinfekční a leštící přípravek - gel, rozpustný ve vodě. Použití: k odstranění nečistot a  vodního kamene v toaletě. Náplň  0,75 – 1l.</t>
  </si>
  <si>
    <t>VŮNĚ WC</t>
  </si>
  <si>
    <t>Tablety do pisoaru, čistící a dezodoranční účinky, bez fosfátů a paradichlorbenzolu. Náplň  0,75 - 1 kg. Použití:  zabraňují tvorbě usazenin.</t>
  </si>
  <si>
    <t>MÝDLO  TEKUTÉ- bez aplikátoru</t>
  </si>
  <si>
    <t>Husté tekuté mýdlo s glycerinem, s přírodními výtažky, balení bez aplikátoru. Náplň 5 -6 l. Obsah NaCl max. 1%. Nutno doložit potvrzením od  výrobce.</t>
  </si>
  <si>
    <t>KRÉM NA RUCE</t>
  </si>
  <si>
    <t xml:space="preserve">Ochranný a regenerační krém, náplň 100 ml - 150 ml. </t>
  </si>
  <si>
    <t>Čistič oken s rozprašovačem</t>
  </si>
  <si>
    <t>Čistič oken s obsahem alkoholu - s rozprašovačem - pH: 7,0 - 9,0. Náplň 0,5 - 1 l.</t>
  </si>
  <si>
    <t>Vinylové rukavice - M</t>
  </si>
  <si>
    <t>balení</t>
  </si>
  <si>
    <t>Velikost M. Balení 100 - 120 ks.</t>
  </si>
  <si>
    <t>Vinylové rukavice - L</t>
  </si>
  <si>
    <t>Velikost L. Balení 100 - 120 ks.</t>
  </si>
  <si>
    <t>Rukavice gumové - L</t>
  </si>
  <si>
    <t>pár</t>
  </si>
  <si>
    <t xml:space="preserve">Vnitřní bavlněná vložka, velikost L.  </t>
  </si>
  <si>
    <t>Pytle LDPE volné (ks) černé</t>
  </si>
  <si>
    <t>60x120 cm, pytle volně ložené, vyrobeny z kvalitního polyetylénu odolnému proti protržení. Vhodné na veškerý odpad, jsou plně recyklovatelné. Tloušťka min. 200 mikronů.</t>
  </si>
  <si>
    <t>Průmyslové utěrky papírové</t>
  </si>
  <si>
    <t xml:space="preserve">balení </t>
  </si>
  <si>
    <t>Papírová utěrka v roli, bílá, 2 vrstvá, návin min. 120 m. Balení 6 – 8 ks.</t>
  </si>
  <si>
    <t xml:space="preserve">Hadr na podlahu  </t>
  </si>
  <si>
    <t>Z netkaného textilu  (vizkóza), rozměr 60 x 70 (oranžový).</t>
  </si>
  <si>
    <t xml:space="preserve">Prachovka </t>
  </si>
  <si>
    <t>35 x 40 cm , flanelová, bílá.</t>
  </si>
  <si>
    <t>Balíček skládaných Z-Z ručníků. 2vrstvé, bílé, 100% celuloza, rozměr 23 x 25cm. 
1ks (balíček) min. 150Ks papírových ručníků. V kartonu min. 20ks (balíčků).</t>
  </si>
  <si>
    <t>Univerzální čisticí přípravek na podlahy pro ruční mytí - bez obsahu fosfátů. Použití na podlahy (např. PVC, linolea, dlažby, mramor) a na další omyvatelné plochy a povrchy. Náplň 5 - 6 l.</t>
  </si>
  <si>
    <t>DEZINFEKČNÍ PROSTŘEDEK</t>
  </si>
  <si>
    <t>Koncentrovaný kapalný dezinfekční a mycí prostředek - obsah chloranu sodného menší než 5%, vhodný i pro dezinfekci pitné vody. Náplň 1 - 1,5 l.</t>
  </si>
  <si>
    <t>Čistící krém s rozprašovačem - s aktivními odmašťovacími látkami a aktivními látkami proti vodnímu kameni. Náplň 0,5 - 0,75l.</t>
  </si>
  <si>
    <t>Dezinfekční a leštící přípravek - gel, rozpustný ve vodě. Použití: k odstranění nečistot a  vodního kamene v toaletě. Náplň 0,75 - 1l.</t>
  </si>
  <si>
    <t>Tablety do pisoaru, čistící a dezodoranční účinky, bez fosfátů a paradichlorbenzolu. Náplň 0,75 - 1 kg. Použití:  zabraňují tvorbě usazenin.</t>
  </si>
  <si>
    <t>Husté tekuté mýdlo s glycerinem, s přírodními výtažky, balení bez aplikátoru, náplň 5 -6 l. Obsah NaCl max. 1%. Nutno doložit potvrzením od  výrobce.</t>
  </si>
  <si>
    <t>Vinylové rukavice – M</t>
  </si>
  <si>
    <t>Papírová utěrka v roli, bílá, 2 vrstvá, návin min. 120 m. Balení 6 - 8 ks.</t>
  </si>
  <si>
    <t>35 x 40 cm, flanelová, bílá.</t>
  </si>
  <si>
    <t>Prášek na praní</t>
  </si>
  <si>
    <t>Prací prášek na barevné prádlo, min. 7,5 kg.</t>
  </si>
  <si>
    <t>Denisa Vaizová,
Tel.: 724 820 464</t>
  </si>
  <si>
    <t xml:space="preserve">Hrad Nečtiny1, 
331 63 Nečtiny,
Provoz a služby -
Školicí a ubytovací zařízení Nečtiny </t>
  </si>
  <si>
    <t>Mycí prostředek do myčky na nádobí</t>
  </si>
  <si>
    <t>Prášek do myčky, obsah min. 3 kg.</t>
  </si>
  <si>
    <t>Mycí prostředek na nádobí</t>
  </si>
  <si>
    <t>Prostředek na ruční mytí nádobí, min. 5l.</t>
  </si>
  <si>
    <t>Prostředek proti plísni ve spreji</t>
  </si>
  <si>
    <t>Prostředek na plíseň ve spreji, min. 0,5l.</t>
  </si>
  <si>
    <t>Prostředek na mastnotu kuchyně ve spreji</t>
  </si>
  <si>
    <t>Odmašťující prostředek ve spreji, min. 0,5l.</t>
  </si>
  <si>
    <t>WC vůně ve spreji</t>
  </si>
  <si>
    <t>Vůně na WC ve spreji.</t>
  </si>
  <si>
    <t>Vůně, olejovy osvěžovač</t>
  </si>
  <si>
    <t>Olejový osvěžovač vzduchu, min. 0,75l.</t>
  </si>
  <si>
    <t xml:space="preserve">Tekuté mýdlo </t>
  </si>
  <si>
    <t>Tekuté mýdlo s aplikátorem, min. 0,5l.</t>
  </si>
  <si>
    <t>Potravinářská fólie</t>
  </si>
  <si>
    <t>Potravinářská fólie pro ruční balení potravin 45cm x 300m.</t>
  </si>
  <si>
    <t>Alobal</t>
  </si>
  <si>
    <t>Alobal 29cm x 20m.</t>
  </si>
  <si>
    <t>Pečící papír</t>
  </si>
  <si>
    <t>Papír na pečení 38 x 42cm (20kusů).</t>
  </si>
  <si>
    <t>Ubrousky bílé</t>
  </si>
  <si>
    <t>Ubrousky 1vrstvé  bílé, 33x33cm ( 100kusů v balení).</t>
  </si>
  <si>
    <t>Prostředek na mytí podlah</t>
  </si>
  <si>
    <t>Univerzální mycí prostředek na podlahy s vůní, min. 5l.</t>
  </si>
  <si>
    <t>Jednorázové rukavice velikost L</t>
  </si>
  <si>
    <t>Vinylové jednorázové rukavice, min. 100 kusů v balení, velikost L.</t>
  </si>
  <si>
    <t>Mikrotenové tašky</t>
  </si>
  <si>
    <t>Mikrotenová taška - košilka (100 kusů v balení) 22 x 33cm.</t>
  </si>
  <si>
    <t>Sáčky do košů</t>
  </si>
  <si>
    <t>role</t>
  </si>
  <si>
    <t>Pytle na odpadky 60l, 63x74cm, role min. 50 kusů.</t>
  </si>
  <si>
    <t>Sáčky do košů černé 35l</t>
  </si>
  <si>
    <t>Pytle na odpad černé 35l, 35x60cm, role min. 30 kusů.</t>
  </si>
  <si>
    <t xml:space="preserve">Pytle na odpadky velké </t>
  </si>
  <si>
    <t>Pytle na odpadky 70x110cm, 120l pevné černé, role min. 20 kusů.</t>
  </si>
  <si>
    <t xml:space="preserve">Ometač prachu a pavučin </t>
  </si>
  <si>
    <t>Ometač prachu a pavučin s teleskopickou násadou min. 3m.</t>
  </si>
  <si>
    <t>Kartáč na radiátory</t>
  </si>
  <si>
    <t>Kartáč na radiátory, dvou ramenný.</t>
  </si>
  <si>
    <t>Úklidový vozík na vytírání</t>
  </si>
  <si>
    <t>Úklidový vozík na kolečkách, obsah 20L + mop, tyč, 2x návlek. Bezdotykové ždímání.</t>
  </si>
  <si>
    <t>Houbičky velká</t>
  </si>
  <si>
    <t>Houbička na nádobí 12 x 7 x 4,5. Na jedné straně abrazivní vrstva.</t>
  </si>
  <si>
    <t>Drátěnky</t>
  </si>
  <si>
    <t>Nerezová spirálová drátěnka, 2 ks v balení.</t>
  </si>
  <si>
    <t>Papírové tácky</t>
  </si>
  <si>
    <t>Papírové tácky na jedno použití, 13x20cm (balení po 100kusech).</t>
  </si>
  <si>
    <t>Jan Mráz,
Tel.: 606 521 214</t>
  </si>
  <si>
    <t xml:space="preserve">Technická 8, 
301 00 Plzeň,
Správa budov a investic,
Místnost UN 603 </t>
  </si>
  <si>
    <t>Čistící prostředek na nerezovou ocel</t>
  </si>
  <si>
    <t>Prostředek pro ošetřování povrchů z nerezové oceli jako např. výčepních pultů, polic, dveří, lednic, snímatelných krytů, myček nádobí apod. Obsahuje speciální směs olejů, která zajišťuje dlouhodobou ochranu a lesk. Náplň 0,75l.</t>
  </si>
  <si>
    <t>Jaroslav Šnour,
Tel.: 724 717 787</t>
  </si>
  <si>
    <t>Klatovská 51, dodat ze Stehlíkovy ul.,
301 00 Plzeň,
Správa budov a investic,
Místnost KL 007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</si>
  <si>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</si>
  <si>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</si>
  <si>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</si>
  <si>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telefonní čísla nedovolá, bude v takovém případě volat tel. 377 631 331.</t>
  </si>
  <si>
    <t>Požadavek zadavatele: 
do sloupce označeného textem:</t>
  </si>
  <si>
    <t>Dodavatel doplní do jednotlivých prázdných žlutě podbarvených buněk požadované údaje, tj. jednotkové ceny.</t>
  </si>
  <si>
    <t>Koncentrovaný kapalný  dezinfekční a mycí prostředek - obsah chloranu sodného menší než 5%, vhodný i pro dezinfekci pitné vody, náplň 1 - 1,5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</si>
</sst>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&quot; Kč&quot;"/>
    <numFmt numFmtId="165" formatCode="_-* #,##0.00&quot; Kč&quot;_-;\-* #,##0.00&quot; Kč&quot;_-;_-* \ ??,_-;_-@_-"/>
    <numFmt numFmtId="166" formatCode="#,##0.00\ &quot;Kč&quot;"/>
  </numFmts>
  <fonts count="13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  <font>
      <sz val="12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B7"/>
        <bgColor rgb="FFFFFF99"/>
      </patternFill>
    </fill>
    <fill>
      <patternFill patternType="solid">
        <fgColor rgb="FFDDE9F7"/>
        <bgColor rgb="FFC9F1FF"/>
      </patternFill>
    </fill>
    <fill>
      <patternFill patternType="solid">
        <fgColor rgb="FFFFFFB7"/>
        <bgColor indexed="64"/>
      </patternFill>
    </fill>
  </fills>
  <borders count="3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ck">
        <color auto="1"/>
      </top>
      <bottom style="double">
        <color auto="1"/>
      </bottom>
      <diagonal/>
    </border>
    <border>
      <left/>
      <right/>
      <top style="thick">
        <color auto="1"/>
      </top>
      <bottom style="double">
        <color auto="1"/>
      </bottom>
      <diagonal/>
    </border>
    <border>
      <left/>
      <right style="thick">
        <color auto="1"/>
      </right>
      <top style="thick">
        <color auto="1"/>
      </top>
      <bottom style="double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/>
      <top style="thin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" fillId="0" borderId="0"/>
  </cellStyleXfs>
  <cellXfs count="91">
    <xf numFmtId="0" fontId="0" fillId="0" borderId="0" xfId="0"/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164" fontId="0" fillId="0" borderId="0" xfId="0" applyNumberFormat="1" applyAlignment="1" applyProtection="1">
      <alignment horizontal="right" vertical="center" indent="1"/>
    </xf>
    <xf numFmtId="0" fontId="3" fillId="2" borderId="2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textRotation="90" wrapText="1"/>
    </xf>
    <xf numFmtId="0" fontId="6" fillId="3" borderId="4" xfId="0" applyFont="1" applyFill="1" applyBorder="1" applyAlignment="1" applyProtection="1">
      <alignment horizontal="center" vertical="center" wrapText="1"/>
    </xf>
    <xf numFmtId="0" fontId="6" fillId="3" borderId="5" xfId="0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5" fontId="0" fillId="0" borderId="13" xfId="0" applyNumberFormat="1" applyBorder="1" applyAlignment="1" applyProtection="1">
      <alignment horizontal="right" vertical="center" indent="1"/>
    </xf>
    <xf numFmtId="165" fontId="0" fillId="0" borderId="15" xfId="0" applyNumberFormat="1" applyBorder="1" applyAlignment="1" applyProtection="1">
      <alignment horizontal="right" vertical="center" indent="1"/>
    </xf>
    <xf numFmtId="164" fontId="0" fillId="0" borderId="0" xfId="0" applyNumberFormat="1" applyBorder="1" applyAlignment="1" applyProtection="1">
      <alignment horizontal="right" vertical="center" indent="1"/>
    </xf>
    <xf numFmtId="0" fontId="6" fillId="3" borderId="19" xfId="0" applyFont="1" applyFill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164" fontId="9" fillId="0" borderId="0" xfId="0" applyNumberFormat="1" applyFont="1" applyBorder="1" applyAlignment="1" applyProtection="1">
      <alignment horizontal="right" vertical="center" indent="1"/>
    </xf>
    <xf numFmtId="164" fontId="2" fillId="0" borderId="20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vertical="center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3" xfId="0" applyNumberFormat="1" applyFill="1" applyBorder="1" applyAlignment="1" applyProtection="1">
      <alignment horizontal="right" vertical="center" indent="1"/>
    </xf>
    <xf numFmtId="164" fontId="8" fillId="0" borderId="13" xfId="0" applyNumberFormat="1" applyFont="1" applyFill="1" applyBorder="1" applyAlignment="1" applyProtection="1">
      <alignment horizontal="right" vertical="center" indent="1"/>
    </xf>
    <xf numFmtId="0" fontId="0" fillId="0" borderId="10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4" fontId="0" fillId="0" borderId="32" xfId="0" applyNumberFormat="1" applyFill="1" applyBorder="1" applyAlignment="1" applyProtection="1">
      <alignment horizontal="right" vertical="center" indent="1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164" fontId="0" fillId="0" borderId="35" xfId="0" applyNumberFormat="1" applyFill="1" applyBorder="1" applyAlignment="1" applyProtection="1">
      <alignment horizontal="right" vertical="center" indent="1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justify" vertical="center" wrapText="1"/>
    </xf>
    <xf numFmtId="0" fontId="5" fillId="0" borderId="0" xfId="0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horizontal="center" vertical="top" wrapText="1"/>
    </xf>
    <xf numFmtId="164" fontId="0" fillId="0" borderId="0" xfId="0" applyNumberFormat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horizontal="left" vertical="center"/>
    </xf>
    <xf numFmtId="3" fontId="8" fillId="0" borderId="9" xfId="0" applyNumberFormat="1" applyFont="1" applyFill="1" applyBorder="1" applyAlignment="1" applyProtection="1">
      <alignment horizontal="center" vertical="center" wrapText="1"/>
    </xf>
    <xf numFmtId="0" fontId="7" fillId="0" borderId="9" xfId="1" applyFont="1" applyFill="1" applyBorder="1" applyAlignment="1" applyProtection="1">
      <alignment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horizontal="left" vertical="center"/>
    </xf>
    <xf numFmtId="3" fontId="8" fillId="0" borderId="13" xfId="0" applyNumberFormat="1" applyFont="1" applyFill="1" applyBorder="1" applyAlignment="1" applyProtection="1">
      <alignment horizontal="center" vertical="center" wrapText="1"/>
    </xf>
    <xf numFmtId="0" fontId="7" fillId="0" borderId="13" xfId="1" applyFont="1" applyFill="1" applyBorder="1" applyAlignment="1" applyProtection="1">
      <alignment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3" fontId="0" fillId="0" borderId="31" xfId="0" applyNumberFormat="1" applyFill="1" applyBorder="1" applyAlignment="1" applyProtection="1">
      <alignment horizontal="center" vertical="center" wrapText="1"/>
    </xf>
    <xf numFmtId="0" fontId="7" fillId="0" borderId="32" xfId="1" applyFont="1" applyFill="1" applyBorder="1" applyAlignment="1" applyProtection="1">
      <alignment horizontal="left" vertical="center"/>
    </xf>
    <xf numFmtId="3" fontId="8" fillId="0" borderId="32" xfId="0" applyNumberFormat="1" applyFont="1" applyFill="1" applyBorder="1" applyAlignment="1" applyProtection="1">
      <alignment horizontal="center" vertical="center" wrapText="1"/>
    </xf>
    <xf numFmtId="0" fontId="8" fillId="0" borderId="32" xfId="0" applyFont="1" applyFill="1" applyBorder="1" applyAlignment="1" applyProtection="1">
      <alignment horizontal="center" vertical="center" wrapText="1"/>
    </xf>
    <xf numFmtId="0" fontId="7" fillId="0" borderId="32" xfId="1" applyFont="1" applyFill="1" applyBorder="1" applyAlignment="1" applyProtection="1">
      <alignment vertical="center" wrapText="1"/>
    </xf>
    <xf numFmtId="0" fontId="0" fillId="0" borderId="32" xfId="0" applyFont="1" applyFill="1" applyBorder="1" applyAlignment="1" applyProtection="1">
      <alignment horizontal="center" vertical="center" wrapText="1"/>
    </xf>
    <xf numFmtId="0" fontId="0" fillId="0" borderId="34" xfId="0" applyFon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/>
    </xf>
    <xf numFmtId="166" fontId="10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6" fontId="10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6" fontId="10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6" fontId="10" fillId="4" borderId="32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1" xfId="0" applyFont="1" applyBorder="1" applyAlignment="1" applyProtection="1">
      <alignment horizontal="left" vertical="center" wrapText="1"/>
    </xf>
    <xf numFmtId="164" fontId="2" fillId="0" borderId="21" xfId="0" applyNumberFormat="1" applyFont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center" vertical="center" wrapText="1"/>
    </xf>
    <xf numFmtId="0" fontId="12" fillId="0" borderId="22" xfId="0" applyFon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center" vertical="center" wrapText="1"/>
    </xf>
    <xf numFmtId="0" fontId="0" fillId="4" borderId="24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11" fillId="0" borderId="25" xfId="0" applyNumberFormat="1" applyFont="1" applyBorder="1" applyAlignment="1" applyProtection="1">
      <alignment horizontal="center" vertical="center" wrapText="1"/>
    </xf>
    <xf numFmtId="0" fontId="11" fillId="0" borderId="0" xfId="0" applyNumberFormat="1" applyFont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8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3" borderId="28" xfId="0" applyFont="1" applyFill="1" applyBorder="1" applyAlignment="1" applyProtection="1">
      <alignment horizontal="center" vertical="center" wrapText="1"/>
    </xf>
    <xf numFmtId="0" fontId="3" fillId="3" borderId="29" xfId="0" applyFont="1" applyFill="1" applyBorder="1" applyAlignment="1" applyProtection="1">
      <alignment horizontal="center" vertical="center" wrapText="1"/>
    </xf>
    <xf numFmtId="0" fontId="3" fillId="3" borderId="30" xfId="0" applyFont="1" applyFill="1" applyBorder="1" applyAlignment="1" applyProtection="1">
      <alignment horizontal="center" vertical="center" wrapText="1"/>
    </xf>
    <xf numFmtId="0" fontId="0" fillId="0" borderId="13" xfId="0" applyFont="1" applyFill="1" applyBorder="1" applyAlignment="1" applyProtection="1">
      <alignment horizontal="center" vertical="center" wrapText="1"/>
    </xf>
    <xf numFmtId="0" fontId="0" fillId="0" borderId="18" xfId="0" applyFont="1" applyFill="1" applyBorder="1" applyAlignment="1" applyProtection="1">
      <alignment horizontal="center" vertical="center" wrapText="1"/>
    </xf>
    <xf numFmtId="0" fontId="0" fillId="0" borderId="17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horizontal="right" vertical="top" wrapText="1"/>
    </xf>
    <xf numFmtId="0" fontId="0" fillId="0" borderId="9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 applyProtection="1">
      <alignment horizontal="center" vertical="center" wrapText="1"/>
    </xf>
    <xf numFmtId="0" fontId="8" fillId="0" borderId="11" xfId="0" applyFont="1" applyFill="1" applyBorder="1" applyAlignment="1" applyProtection="1">
      <alignment horizontal="center" vertical="center" wrapText="1"/>
    </xf>
    <xf numFmtId="3" fontId="0" fillId="0" borderId="36" xfId="0" applyNumberFormat="1" applyFill="1" applyBorder="1" applyAlignment="1" applyProtection="1">
      <alignment horizontal="center" vertical="center" wrapText="1"/>
    </xf>
    <xf numFmtId="3" fontId="8" fillId="0" borderId="38" xfId="0" applyNumberFormat="1" applyFont="1" applyFill="1" applyBorder="1" applyAlignment="1" applyProtection="1">
      <alignment horizontal="center" vertical="center" wrapText="1"/>
    </xf>
    <xf numFmtId="0" fontId="7" fillId="0" borderId="37" xfId="1" applyFont="1" applyFill="1" applyBorder="1" applyAlignment="1" applyProtection="1">
      <alignment vertical="center" wrapText="1"/>
    </xf>
  </cellXfs>
  <cellStyles count="4">
    <cellStyle name="Normální" xfId="0" builtinId="0"/>
    <cellStyle name="Normální 2" xfId="1" xr:uid="{00000000-0005-0000-0000-000006000000}"/>
    <cellStyle name="normální 3" xfId="2" xr:uid="{00000000-0005-0000-0000-000007000000}"/>
    <cellStyle name="Normální 3 2" xfId="3" xr:uid="{00000000-0005-0000-0000-000008000000}"/>
  </cellStyles>
  <dxfs count="180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D2FABE"/>
      <rgbColor rgb="FFFFFF99"/>
      <rgbColor rgb="FF80F29B"/>
      <rgbColor rgb="FFFF9F9F"/>
      <rgbColor rgb="FFCC99FF"/>
      <rgbColor rgb="FFFFD1D1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7"/>
  <sheetViews>
    <sheetView showGridLines="0" showZeros="0" tabSelected="1" zoomScaleNormal="100" workbookViewId="0">
      <selection activeCell="I7" sqref="I7"/>
    </sheetView>
  </sheetViews>
  <sheetFormatPr defaultColWidth="8.7265625" defaultRowHeight="14.5" x14ac:dyDescent="0.35"/>
  <cols>
    <col min="1" max="1" width="1.453125" style="5" customWidth="1"/>
    <col min="2" max="2" width="5.7265625" style="5" customWidth="1"/>
    <col min="3" max="3" width="37.81640625" style="4" customWidth="1"/>
    <col min="4" max="4" width="9.7265625" style="37" customWidth="1"/>
    <col min="5" max="5" width="9" style="38" customWidth="1"/>
    <col min="6" max="6" width="98.36328125" style="4" customWidth="1"/>
    <col min="7" max="7" width="22.08984375" style="4" hidden="1" customWidth="1"/>
    <col min="8" max="8" width="20.81640625" style="5" customWidth="1"/>
    <col min="9" max="9" width="24.1796875" style="5" customWidth="1"/>
    <col min="10" max="10" width="21" style="5" customWidth="1"/>
    <col min="11" max="11" width="19.1796875" style="5" customWidth="1"/>
    <col min="12" max="12" width="14.36328125" style="4" customWidth="1"/>
    <col min="13" max="13" width="20.1796875" style="5" customWidth="1"/>
    <col min="14" max="14" width="34.54296875" style="4" customWidth="1"/>
    <col min="15" max="16384" width="8.7265625" style="5"/>
  </cols>
  <sheetData>
    <row r="1" spans="1:14" ht="18" customHeight="1" x14ac:dyDescent="0.35">
      <c r="B1" s="83" t="s">
        <v>0</v>
      </c>
      <c r="C1" s="83"/>
      <c r="D1" s="83"/>
      <c r="E1" s="83"/>
      <c r="F1" s="83"/>
      <c r="I1" s="34"/>
      <c r="J1" s="34"/>
      <c r="M1" s="84" t="s">
        <v>1</v>
      </c>
      <c r="N1" s="84"/>
    </row>
    <row r="2" spans="1:14" ht="18.75" customHeight="1" x14ac:dyDescent="0.35">
      <c r="C2" s="3"/>
      <c r="D2" s="1"/>
      <c r="E2" s="2"/>
      <c r="F2" s="3"/>
      <c r="I2" s="34"/>
      <c r="J2" s="34"/>
      <c r="L2" s="5"/>
    </row>
    <row r="3" spans="1:14" ht="21" customHeight="1" x14ac:dyDescent="0.35">
      <c r="B3" s="66" t="s">
        <v>134</v>
      </c>
      <c r="C3" s="67"/>
      <c r="D3" s="68" t="s">
        <v>2</v>
      </c>
      <c r="E3" s="69"/>
      <c r="F3" s="72" t="s">
        <v>135</v>
      </c>
      <c r="G3" s="73"/>
      <c r="H3" s="73"/>
      <c r="I3" s="35"/>
      <c r="J3" s="35"/>
      <c r="K3" s="35"/>
      <c r="L3" s="36"/>
      <c r="M3" s="36"/>
      <c r="N3" s="36"/>
    </row>
    <row r="4" spans="1:14" ht="21" customHeight="1" thickBot="1" x14ac:dyDescent="0.4">
      <c r="B4" s="66"/>
      <c r="C4" s="67"/>
      <c r="D4" s="70"/>
      <c r="E4" s="71"/>
      <c r="F4" s="72"/>
      <c r="G4" s="73"/>
      <c r="H4" s="73"/>
      <c r="I4" s="34"/>
      <c r="J4" s="34"/>
      <c r="L4" s="34"/>
      <c r="M4" s="34"/>
      <c r="N4" s="34"/>
    </row>
    <row r="5" spans="1:14" ht="34.15" customHeight="1" thickBot="1" x14ac:dyDescent="0.4">
      <c r="G5" s="6"/>
      <c r="I5" s="7" t="s">
        <v>2</v>
      </c>
    </row>
    <row r="6" spans="1:14" ht="72.75" customHeight="1" thickTop="1" thickBot="1" x14ac:dyDescent="0.4">
      <c r="B6" s="8" t="s">
        <v>3</v>
      </c>
      <c r="C6" s="9" t="s">
        <v>4</v>
      </c>
      <c r="D6" s="9" t="s">
        <v>5</v>
      </c>
      <c r="E6" s="10" t="s">
        <v>6</v>
      </c>
      <c r="F6" s="9" t="s">
        <v>7</v>
      </c>
      <c r="G6" s="9" t="s">
        <v>8</v>
      </c>
      <c r="H6" s="9" t="s">
        <v>9</v>
      </c>
      <c r="I6" s="11" t="s">
        <v>10</v>
      </c>
      <c r="J6" s="12" t="s">
        <v>11</v>
      </c>
      <c r="K6" s="13" t="s">
        <v>12</v>
      </c>
      <c r="L6" s="9" t="s">
        <v>13</v>
      </c>
      <c r="M6" s="12" t="s">
        <v>14</v>
      </c>
      <c r="N6" s="14" t="s">
        <v>15</v>
      </c>
    </row>
    <row r="7" spans="1:14" ht="45" customHeight="1" thickTop="1" thickBot="1" x14ac:dyDescent="0.4">
      <c r="A7" s="39"/>
      <c r="B7" s="40">
        <v>1</v>
      </c>
      <c r="C7" s="41" t="s">
        <v>16</v>
      </c>
      <c r="D7" s="42">
        <v>2000</v>
      </c>
      <c r="E7" s="44" t="s">
        <v>17</v>
      </c>
      <c r="F7" s="43" t="s">
        <v>18</v>
      </c>
      <c r="G7" s="24">
        <f t="shared" ref="G7:G38" si="0">D7*H7</f>
        <v>25000</v>
      </c>
      <c r="H7" s="24">
        <v>12.5</v>
      </c>
      <c r="I7" s="60"/>
      <c r="J7" s="15">
        <f t="shared" ref="J7:J11" si="1">D7*I7</f>
        <v>0</v>
      </c>
      <c r="K7" s="27" t="str">
        <f t="shared" ref="K7:K11" si="2">IF(ISNUMBER(I7), IF(I7&gt;H7,"NEVYHOVUJE","VYHOVUJE")," ")</f>
        <v xml:space="preserve"> </v>
      </c>
      <c r="L7" s="85" t="s">
        <v>19</v>
      </c>
      <c r="M7" s="86" t="s">
        <v>20</v>
      </c>
      <c r="N7" s="87" t="s">
        <v>21</v>
      </c>
    </row>
    <row r="8" spans="1:14" ht="41" customHeight="1" thickTop="1" thickBot="1" x14ac:dyDescent="0.4">
      <c r="B8" s="45">
        <v>2</v>
      </c>
      <c r="C8" s="46" t="s">
        <v>22</v>
      </c>
      <c r="D8" s="47">
        <v>480</v>
      </c>
      <c r="E8" s="49" t="s">
        <v>23</v>
      </c>
      <c r="F8" s="48" t="s">
        <v>24</v>
      </c>
      <c r="G8" s="25">
        <f t="shared" si="0"/>
        <v>14400</v>
      </c>
      <c r="H8" s="25">
        <v>30</v>
      </c>
      <c r="I8" s="61"/>
      <c r="J8" s="16">
        <f t="shared" si="1"/>
        <v>0</v>
      </c>
      <c r="K8" s="28" t="str">
        <f t="shared" si="2"/>
        <v xml:space="preserve"> </v>
      </c>
      <c r="L8" s="85"/>
      <c r="M8" s="86"/>
      <c r="N8" s="87"/>
    </row>
    <row r="9" spans="1:14" ht="45" customHeight="1" thickTop="1" thickBot="1" x14ac:dyDescent="0.4">
      <c r="B9" s="45">
        <v>3</v>
      </c>
      <c r="C9" s="46" t="s">
        <v>25</v>
      </c>
      <c r="D9" s="47">
        <v>8</v>
      </c>
      <c r="E9" s="49" t="s">
        <v>26</v>
      </c>
      <c r="F9" s="48" t="s">
        <v>27</v>
      </c>
      <c r="G9" s="25">
        <f t="shared" si="0"/>
        <v>480</v>
      </c>
      <c r="H9" s="25">
        <v>60</v>
      </c>
      <c r="I9" s="62"/>
      <c r="J9" s="17">
        <f t="shared" si="1"/>
        <v>0</v>
      </c>
      <c r="K9" s="29" t="str">
        <f t="shared" si="2"/>
        <v xml:space="preserve"> </v>
      </c>
      <c r="L9" s="85"/>
      <c r="M9" s="86"/>
      <c r="N9" s="87"/>
    </row>
    <row r="10" spans="1:14" ht="45" customHeight="1" thickTop="1" thickBot="1" x14ac:dyDescent="0.4">
      <c r="B10" s="45">
        <v>4</v>
      </c>
      <c r="C10" s="46" t="s">
        <v>64</v>
      </c>
      <c r="D10" s="47">
        <v>8</v>
      </c>
      <c r="E10" s="49" t="s">
        <v>26</v>
      </c>
      <c r="F10" s="48" t="s">
        <v>28</v>
      </c>
      <c r="G10" s="25">
        <f t="shared" si="0"/>
        <v>680</v>
      </c>
      <c r="H10" s="25">
        <v>85</v>
      </c>
      <c r="I10" s="61"/>
      <c r="J10" s="16">
        <f t="shared" si="1"/>
        <v>0</v>
      </c>
      <c r="K10" s="28" t="str">
        <f t="shared" si="2"/>
        <v xml:space="preserve"> </v>
      </c>
      <c r="L10" s="85"/>
      <c r="M10" s="86"/>
      <c r="N10" s="87"/>
    </row>
    <row r="11" spans="1:14" ht="45" customHeight="1" thickTop="1" thickBot="1" x14ac:dyDescent="0.4">
      <c r="B11" s="45">
        <v>5</v>
      </c>
      <c r="C11" s="46" t="s">
        <v>64</v>
      </c>
      <c r="D11" s="47">
        <v>16</v>
      </c>
      <c r="E11" s="49" t="s">
        <v>26</v>
      </c>
      <c r="F11" s="48" t="s">
        <v>136</v>
      </c>
      <c r="G11" s="25">
        <f t="shared" si="0"/>
        <v>320</v>
      </c>
      <c r="H11" s="25">
        <v>20</v>
      </c>
      <c r="I11" s="61"/>
      <c r="J11" s="16">
        <f t="shared" si="1"/>
        <v>0</v>
      </c>
      <c r="K11" s="28" t="str">
        <f t="shared" si="2"/>
        <v xml:space="preserve"> </v>
      </c>
      <c r="L11" s="85"/>
      <c r="M11" s="86"/>
      <c r="N11" s="87"/>
    </row>
    <row r="12" spans="1:14" ht="28" customHeight="1" thickTop="1" thickBot="1" x14ac:dyDescent="0.4">
      <c r="B12" s="45">
        <v>6</v>
      </c>
      <c r="C12" s="46" t="s">
        <v>29</v>
      </c>
      <c r="D12" s="47">
        <v>4</v>
      </c>
      <c r="E12" s="49" t="s">
        <v>26</v>
      </c>
      <c r="F12" s="48" t="s">
        <v>30</v>
      </c>
      <c r="G12" s="25">
        <f t="shared" si="0"/>
        <v>100</v>
      </c>
      <c r="H12" s="25">
        <v>25</v>
      </c>
      <c r="I12" s="61"/>
      <c r="J12" s="16">
        <f t="shared" ref="J12:J39" si="3">D12*I12</f>
        <v>0</v>
      </c>
      <c r="K12" s="28" t="str">
        <f t="shared" ref="K12:K39" si="4">IF(ISNUMBER(I12), IF(I12&gt;H12,"NEVYHOVUJE","VYHOVUJE")," ")</f>
        <v xml:space="preserve"> </v>
      </c>
      <c r="L12" s="85"/>
      <c r="M12" s="86"/>
      <c r="N12" s="87"/>
    </row>
    <row r="13" spans="1:14" ht="39" customHeight="1" thickTop="1" thickBot="1" x14ac:dyDescent="0.4">
      <c r="B13" s="45">
        <v>7</v>
      </c>
      <c r="C13" s="46" t="s">
        <v>31</v>
      </c>
      <c r="D13" s="47">
        <v>4</v>
      </c>
      <c r="E13" s="49" t="s">
        <v>26</v>
      </c>
      <c r="F13" s="48" t="s">
        <v>32</v>
      </c>
      <c r="G13" s="25">
        <f t="shared" si="0"/>
        <v>120</v>
      </c>
      <c r="H13" s="25">
        <v>30</v>
      </c>
      <c r="I13" s="62"/>
      <c r="J13" s="17">
        <f t="shared" si="3"/>
        <v>0</v>
      </c>
      <c r="K13" s="29" t="str">
        <f t="shared" si="4"/>
        <v xml:space="preserve"> </v>
      </c>
      <c r="L13" s="85"/>
      <c r="M13" s="86"/>
      <c r="N13" s="87"/>
    </row>
    <row r="14" spans="1:14" ht="41" customHeight="1" thickTop="1" thickBot="1" x14ac:dyDescent="0.4">
      <c r="B14" s="45">
        <v>8</v>
      </c>
      <c r="C14" s="46" t="s">
        <v>33</v>
      </c>
      <c r="D14" s="47">
        <v>4</v>
      </c>
      <c r="E14" s="49" t="s">
        <v>26</v>
      </c>
      <c r="F14" s="48" t="s">
        <v>34</v>
      </c>
      <c r="G14" s="25">
        <f t="shared" si="0"/>
        <v>128</v>
      </c>
      <c r="H14" s="25">
        <v>32</v>
      </c>
      <c r="I14" s="61"/>
      <c r="J14" s="16">
        <f t="shared" si="3"/>
        <v>0</v>
      </c>
      <c r="K14" s="28" t="str">
        <f t="shared" si="4"/>
        <v xml:space="preserve"> </v>
      </c>
      <c r="L14" s="85"/>
      <c r="M14" s="86"/>
      <c r="N14" s="87"/>
    </row>
    <row r="15" spans="1:14" ht="39" customHeight="1" thickTop="1" thickBot="1" x14ac:dyDescent="0.4">
      <c r="B15" s="45">
        <v>9</v>
      </c>
      <c r="C15" s="46" t="s">
        <v>35</v>
      </c>
      <c r="D15" s="47">
        <v>16</v>
      </c>
      <c r="E15" s="49" t="s">
        <v>26</v>
      </c>
      <c r="F15" s="48" t="s">
        <v>36</v>
      </c>
      <c r="G15" s="25">
        <f t="shared" si="0"/>
        <v>256</v>
      </c>
      <c r="H15" s="25">
        <v>16</v>
      </c>
      <c r="I15" s="61"/>
      <c r="J15" s="16">
        <f t="shared" si="3"/>
        <v>0</v>
      </c>
      <c r="K15" s="28" t="str">
        <f t="shared" si="4"/>
        <v xml:space="preserve"> </v>
      </c>
      <c r="L15" s="85"/>
      <c r="M15" s="86"/>
      <c r="N15" s="87"/>
    </row>
    <row r="16" spans="1:14" ht="39" customHeight="1" thickTop="1" thickBot="1" x14ac:dyDescent="0.4">
      <c r="B16" s="45">
        <v>10</v>
      </c>
      <c r="C16" s="46" t="s">
        <v>37</v>
      </c>
      <c r="D16" s="47">
        <v>4</v>
      </c>
      <c r="E16" s="49" t="s">
        <v>26</v>
      </c>
      <c r="F16" s="48" t="s">
        <v>38</v>
      </c>
      <c r="G16" s="25">
        <f t="shared" si="0"/>
        <v>784</v>
      </c>
      <c r="H16" s="25">
        <v>196</v>
      </c>
      <c r="I16" s="61"/>
      <c r="J16" s="16">
        <f t="shared" si="3"/>
        <v>0</v>
      </c>
      <c r="K16" s="28" t="str">
        <f t="shared" si="4"/>
        <v xml:space="preserve"> </v>
      </c>
      <c r="L16" s="85"/>
      <c r="M16" s="86"/>
      <c r="N16" s="87"/>
    </row>
    <row r="17" spans="2:14" ht="39" customHeight="1" thickTop="1" thickBot="1" x14ac:dyDescent="0.4">
      <c r="B17" s="45">
        <v>11</v>
      </c>
      <c r="C17" s="46" t="s">
        <v>39</v>
      </c>
      <c r="D17" s="47">
        <v>8</v>
      </c>
      <c r="E17" s="49" t="s">
        <v>26</v>
      </c>
      <c r="F17" s="48" t="s">
        <v>40</v>
      </c>
      <c r="G17" s="25">
        <f t="shared" si="0"/>
        <v>560</v>
      </c>
      <c r="H17" s="25">
        <v>70</v>
      </c>
      <c r="I17" s="62"/>
      <c r="J17" s="17">
        <f t="shared" si="3"/>
        <v>0</v>
      </c>
      <c r="K17" s="29" t="str">
        <f t="shared" si="4"/>
        <v xml:space="preserve"> </v>
      </c>
      <c r="L17" s="85"/>
      <c r="M17" s="86"/>
      <c r="N17" s="87"/>
    </row>
    <row r="18" spans="2:14" ht="29.25" customHeight="1" thickTop="1" thickBot="1" x14ac:dyDescent="0.4">
      <c r="B18" s="45">
        <v>12</v>
      </c>
      <c r="C18" s="46" t="s">
        <v>41</v>
      </c>
      <c r="D18" s="47">
        <v>12</v>
      </c>
      <c r="E18" s="49" t="s">
        <v>26</v>
      </c>
      <c r="F18" s="48" t="s">
        <v>42</v>
      </c>
      <c r="G18" s="25">
        <f t="shared" si="0"/>
        <v>240</v>
      </c>
      <c r="H18" s="25">
        <v>20</v>
      </c>
      <c r="I18" s="61"/>
      <c r="J18" s="16">
        <f t="shared" si="3"/>
        <v>0</v>
      </c>
      <c r="K18" s="28" t="str">
        <f t="shared" si="4"/>
        <v xml:space="preserve"> </v>
      </c>
      <c r="L18" s="85"/>
      <c r="M18" s="86"/>
      <c r="N18" s="87"/>
    </row>
    <row r="19" spans="2:14" ht="30" customHeight="1" thickTop="1" thickBot="1" x14ac:dyDescent="0.4">
      <c r="B19" s="45">
        <v>13</v>
      </c>
      <c r="C19" s="46" t="s">
        <v>43</v>
      </c>
      <c r="D19" s="47">
        <v>4</v>
      </c>
      <c r="E19" s="49" t="s">
        <v>26</v>
      </c>
      <c r="F19" s="48" t="s">
        <v>44</v>
      </c>
      <c r="G19" s="25">
        <f t="shared" si="0"/>
        <v>128</v>
      </c>
      <c r="H19" s="25">
        <v>32</v>
      </c>
      <c r="I19" s="61"/>
      <c r="J19" s="16">
        <f t="shared" si="3"/>
        <v>0</v>
      </c>
      <c r="K19" s="28" t="str">
        <f t="shared" si="4"/>
        <v xml:space="preserve"> </v>
      </c>
      <c r="L19" s="85"/>
      <c r="M19" s="86"/>
      <c r="N19" s="87"/>
    </row>
    <row r="20" spans="2:14" ht="31.5" customHeight="1" thickTop="1" thickBot="1" x14ac:dyDescent="0.4">
      <c r="B20" s="45">
        <v>14</v>
      </c>
      <c r="C20" s="46" t="s">
        <v>45</v>
      </c>
      <c r="D20" s="47">
        <v>4</v>
      </c>
      <c r="E20" s="49" t="s">
        <v>46</v>
      </c>
      <c r="F20" s="48" t="s">
        <v>47</v>
      </c>
      <c r="G20" s="25">
        <f t="shared" si="0"/>
        <v>280</v>
      </c>
      <c r="H20" s="25">
        <v>70</v>
      </c>
      <c r="I20" s="61"/>
      <c r="J20" s="16">
        <f t="shared" si="3"/>
        <v>0</v>
      </c>
      <c r="K20" s="28" t="str">
        <f t="shared" si="4"/>
        <v xml:space="preserve"> </v>
      </c>
      <c r="L20" s="85"/>
      <c r="M20" s="86"/>
      <c r="N20" s="87"/>
    </row>
    <row r="21" spans="2:14" ht="31.5" customHeight="1" thickTop="1" thickBot="1" x14ac:dyDescent="0.4">
      <c r="B21" s="45">
        <v>15</v>
      </c>
      <c r="C21" s="46" t="s">
        <v>48</v>
      </c>
      <c r="D21" s="47">
        <v>4</v>
      </c>
      <c r="E21" s="49" t="s">
        <v>46</v>
      </c>
      <c r="F21" s="48" t="s">
        <v>49</v>
      </c>
      <c r="G21" s="25">
        <f t="shared" si="0"/>
        <v>280</v>
      </c>
      <c r="H21" s="25">
        <v>70</v>
      </c>
      <c r="I21" s="62"/>
      <c r="J21" s="17">
        <f t="shared" si="3"/>
        <v>0</v>
      </c>
      <c r="K21" s="29" t="str">
        <f t="shared" si="4"/>
        <v xml:space="preserve"> </v>
      </c>
      <c r="L21" s="85"/>
      <c r="M21" s="86"/>
      <c r="N21" s="87"/>
    </row>
    <row r="22" spans="2:14" ht="31.5" customHeight="1" thickTop="1" thickBot="1" x14ac:dyDescent="0.4">
      <c r="B22" s="45">
        <v>16</v>
      </c>
      <c r="C22" s="46" t="s">
        <v>50</v>
      </c>
      <c r="D22" s="47">
        <v>20</v>
      </c>
      <c r="E22" s="49" t="s">
        <v>51</v>
      </c>
      <c r="F22" s="48" t="s">
        <v>52</v>
      </c>
      <c r="G22" s="25">
        <f t="shared" si="0"/>
        <v>200</v>
      </c>
      <c r="H22" s="25">
        <v>10</v>
      </c>
      <c r="I22" s="61"/>
      <c r="J22" s="16">
        <f t="shared" si="3"/>
        <v>0</v>
      </c>
      <c r="K22" s="28" t="str">
        <f t="shared" si="4"/>
        <v xml:space="preserve"> </v>
      </c>
      <c r="L22" s="85"/>
      <c r="M22" s="86"/>
      <c r="N22" s="87"/>
    </row>
    <row r="23" spans="2:14" ht="39" customHeight="1" thickTop="1" thickBot="1" x14ac:dyDescent="0.4">
      <c r="B23" s="45">
        <v>17</v>
      </c>
      <c r="C23" s="46" t="s">
        <v>53</v>
      </c>
      <c r="D23" s="47">
        <v>10</v>
      </c>
      <c r="E23" s="49" t="s">
        <v>26</v>
      </c>
      <c r="F23" s="48" t="s">
        <v>54</v>
      </c>
      <c r="G23" s="25">
        <f t="shared" si="0"/>
        <v>75</v>
      </c>
      <c r="H23" s="25">
        <v>7.5</v>
      </c>
      <c r="I23" s="61"/>
      <c r="J23" s="16">
        <f t="shared" si="3"/>
        <v>0</v>
      </c>
      <c r="K23" s="28" t="str">
        <f t="shared" si="4"/>
        <v xml:space="preserve"> </v>
      </c>
      <c r="L23" s="85"/>
      <c r="M23" s="86"/>
      <c r="N23" s="87"/>
    </row>
    <row r="24" spans="2:14" ht="32.25" customHeight="1" thickTop="1" thickBot="1" x14ac:dyDescent="0.4">
      <c r="B24" s="45">
        <v>18</v>
      </c>
      <c r="C24" s="46" t="s">
        <v>55</v>
      </c>
      <c r="D24" s="47">
        <v>5</v>
      </c>
      <c r="E24" s="49" t="s">
        <v>56</v>
      </c>
      <c r="F24" s="48" t="s">
        <v>57</v>
      </c>
      <c r="G24" s="25">
        <f t="shared" si="0"/>
        <v>1200</v>
      </c>
      <c r="H24" s="25">
        <v>240</v>
      </c>
      <c r="I24" s="61"/>
      <c r="J24" s="16">
        <f t="shared" si="3"/>
        <v>0</v>
      </c>
      <c r="K24" s="28" t="str">
        <f t="shared" si="4"/>
        <v xml:space="preserve"> </v>
      </c>
      <c r="L24" s="85"/>
      <c r="M24" s="86"/>
      <c r="N24" s="87"/>
    </row>
    <row r="25" spans="2:14" ht="32.25" customHeight="1" thickTop="1" thickBot="1" x14ac:dyDescent="0.4">
      <c r="B25" s="45">
        <v>19</v>
      </c>
      <c r="C25" s="46" t="s">
        <v>58</v>
      </c>
      <c r="D25" s="47">
        <v>20</v>
      </c>
      <c r="E25" s="49" t="s">
        <v>26</v>
      </c>
      <c r="F25" s="48" t="s">
        <v>59</v>
      </c>
      <c r="G25" s="25">
        <f t="shared" si="0"/>
        <v>270</v>
      </c>
      <c r="H25" s="25">
        <v>13.5</v>
      </c>
      <c r="I25" s="62"/>
      <c r="J25" s="17">
        <f t="shared" si="3"/>
        <v>0</v>
      </c>
      <c r="K25" s="29" t="str">
        <f t="shared" si="4"/>
        <v xml:space="preserve"> </v>
      </c>
      <c r="L25" s="85"/>
      <c r="M25" s="86"/>
      <c r="N25" s="87"/>
    </row>
    <row r="26" spans="2:14" ht="32.25" customHeight="1" thickTop="1" x14ac:dyDescent="0.35">
      <c r="B26" s="45">
        <v>20</v>
      </c>
      <c r="C26" s="46" t="s">
        <v>60</v>
      </c>
      <c r="D26" s="47">
        <v>30</v>
      </c>
      <c r="E26" s="49" t="s">
        <v>26</v>
      </c>
      <c r="F26" s="48" t="s">
        <v>61</v>
      </c>
      <c r="G26" s="25">
        <f t="shared" si="0"/>
        <v>330</v>
      </c>
      <c r="H26" s="25">
        <v>11</v>
      </c>
      <c r="I26" s="61"/>
      <c r="J26" s="16">
        <f t="shared" si="3"/>
        <v>0</v>
      </c>
      <c r="K26" s="28" t="str">
        <f t="shared" si="4"/>
        <v xml:space="preserve"> </v>
      </c>
      <c r="L26" s="85"/>
      <c r="M26" s="86"/>
      <c r="N26" s="87"/>
    </row>
    <row r="27" spans="2:14" ht="36" customHeight="1" x14ac:dyDescent="0.35">
      <c r="B27" s="45">
        <v>21</v>
      </c>
      <c r="C27" s="46" t="s">
        <v>16</v>
      </c>
      <c r="D27" s="47">
        <v>500</v>
      </c>
      <c r="E27" s="49" t="s">
        <v>17</v>
      </c>
      <c r="F27" s="48" t="s">
        <v>62</v>
      </c>
      <c r="G27" s="25">
        <f t="shared" si="0"/>
        <v>6250</v>
      </c>
      <c r="H27" s="25">
        <v>12.5</v>
      </c>
      <c r="I27" s="61"/>
      <c r="J27" s="16">
        <f t="shared" si="3"/>
        <v>0</v>
      </c>
      <c r="K27" s="28" t="str">
        <f t="shared" si="4"/>
        <v xml:space="preserve"> </v>
      </c>
      <c r="L27" s="82" t="s">
        <v>19</v>
      </c>
      <c r="M27" s="80" t="s">
        <v>20</v>
      </c>
      <c r="N27" s="81" t="s">
        <v>21</v>
      </c>
    </row>
    <row r="28" spans="2:14" ht="36" customHeight="1" x14ac:dyDescent="0.35">
      <c r="B28" s="45">
        <v>22</v>
      </c>
      <c r="C28" s="46" t="s">
        <v>22</v>
      </c>
      <c r="D28" s="47">
        <v>120</v>
      </c>
      <c r="E28" s="49" t="s">
        <v>23</v>
      </c>
      <c r="F28" s="48" t="s">
        <v>24</v>
      </c>
      <c r="G28" s="25">
        <f t="shared" si="0"/>
        <v>3600</v>
      </c>
      <c r="H28" s="25">
        <v>30</v>
      </c>
      <c r="I28" s="61"/>
      <c r="J28" s="16">
        <f t="shared" si="3"/>
        <v>0</v>
      </c>
      <c r="K28" s="28" t="str">
        <f t="shared" si="4"/>
        <v xml:space="preserve"> </v>
      </c>
      <c r="L28" s="82"/>
      <c r="M28" s="80"/>
      <c r="N28" s="81"/>
    </row>
    <row r="29" spans="2:14" ht="36" customHeight="1" x14ac:dyDescent="0.35">
      <c r="B29" s="45">
        <v>23</v>
      </c>
      <c r="C29" s="46" t="s">
        <v>25</v>
      </c>
      <c r="D29" s="47">
        <v>2</v>
      </c>
      <c r="E29" s="49" t="s">
        <v>26</v>
      </c>
      <c r="F29" s="48" t="s">
        <v>63</v>
      </c>
      <c r="G29" s="25">
        <f t="shared" si="0"/>
        <v>120</v>
      </c>
      <c r="H29" s="25">
        <v>60</v>
      </c>
      <c r="I29" s="62"/>
      <c r="J29" s="17">
        <f t="shared" si="3"/>
        <v>0</v>
      </c>
      <c r="K29" s="29" t="str">
        <f t="shared" si="4"/>
        <v xml:space="preserve"> </v>
      </c>
      <c r="L29" s="82"/>
      <c r="M29" s="80"/>
      <c r="N29" s="81"/>
    </row>
    <row r="30" spans="2:14" ht="46.5" customHeight="1" x14ac:dyDescent="0.35">
      <c r="B30" s="45">
        <v>24</v>
      </c>
      <c r="C30" s="46" t="s">
        <v>64</v>
      </c>
      <c r="D30" s="47">
        <v>2</v>
      </c>
      <c r="E30" s="49" t="s">
        <v>26</v>
      </c>
      <c r="F30" s="48" t="s">
        <v>28</v>
      </c>
      <c r="G30" s="25">
        <f t="shared" si="0"/>
        <v>170</v>
      </c>
      <c r="H30" s="25">
        <v>85</v>
      </c>
      <c r="I30" s="61"/>
      <c r="J30" s="16">
        <f t="shared" si="3"/>
        <v>0</v>
      </c>
      <c r="K30" s="28" t="str">
        <f t="shared" si="4"/>
        <v xml:space="preserve"> </v>
      </c>
      <c r="L30" s="82"/>
      <c r="M30" s="80"/>
      <c r="N30" s="81"/>
    </row>
    <row r="31" spans="2:14" ht="36" customHeight="1" x14ac:dyDescent="0.35">
      <c r="B31" s="45">
        <v>25</v>
      </c>
      <c r="C31" s="46" t="s">
        <v>64</v>
      </c>
      <c r="D31" s="47">
        <v>4</v>
      </c>
      <c r="E31" s="49" t="s">
        <v>26</v>
      </c>
      <c r="F31" s="48" t="s">
        <v>65</v>
      </c>
      <c r="G31" s="25">
        <f t="shared" si="0"/>
        <v>80</v>
      </c>
      <c r="H31" s="25">
        <v>20</v>
      </c>
      <c r="I31" s="61"/>
      <c r="J31" s="16">
        <f t="shared" si="3"/>
        <v>0</v>
      </c>
      <c r="K31" s="28" t="str">
        <f t="shared" si="4"/>
        <v xml:space="preserve"> </v>
      </c>
      <c r="L31" s="82"/>
      <c r="M31" s="80"/>
      <c r="N31" s="81"/>
    </row>
    <row r="32" spans="2:14" ht="28" customHeight="1" x14ac:dyDescent="0.35">
      <c r="B32" s="45">
        <v>26</v>
      </c>
      <c r="C32" s="46" t="s">
        <v>29</v>
      </c>
      <c r="D32" s="47">
        <v>2</v>
      </c>
      <c r="E32" s="49" t="s">
        <v>26</v>
      </c>
      <c r="F32" s="48" t="s">
        <v>30</v>
      </c>
      <c r="G32" s="25">
        <f t="shared" si="0"/>
        <v>50</v>
      </c>
      <c r="H32" s="25">
        <v>25</v>
      </c>
      <c r="I32" s="61"/>
      <c r="J32" s="16">
        <f t="shared" si="3"/>
        <v>0</v>
      </c>
      <c r="K32" s="28" t="str">
        <f t="shared" si="4"/>
        <v xml:space="preserve"> </v>
      </c>
      <c r="L32" s="82"/>
      <c r="M32" s="80"/>
      <c r="N32" s="81"/>
    </row>
    <row r="33" spans="2:14" ht="36" customHeight="1" x14ac:dyDescent="0.35">
      <c r="B33" s="45">
        <v>27</v>
      </c>
      <c r="C33" s="46" t="s">
        <v>31</v>
      </c>
      <c r="D33" s="47">
        <v>2</v>
      </c>
      <c r="E33" s="49" t="s">
        <v>26</v>
      </c>
      <c r="F33" s="48" t="s">
        <v>32</v>
      </c>
      <c r="G33" s="25">
        <f t="shared" si="0"/>
        <v>60</v>
      </c>
      <c r="H33" s="25">
        <v>30</v>
      </c>
      <c r="I33" s="62"/>
      <c r="J33" s="17">
        <f t="shared" si="3"/>
        <v>0</v>
      </c>
      <c r="K33" s="29" t="str">
        <f t="shared" si="4"/>
        <v xml:space="preserve"> </v>
      </c>
      <c r="L33" s="82"/>
      <c r="M33" s="80"/>
      <c r="N33" s="81"/>
    </row>
    <row r="34" spans="2:14" ht="36" customHeight="1" x14ac:dyDescent="0.35">
      <c r="B34" s="45">
        <v>28</v>
      </c>
      <c r="C34" s="46" t="s">
        <v>33</v>
      </c>
      <c r="D34" s="47">
        <v>2</v>
      </c>
      <c r="E34" s="49" t="s">
        <v>26</v>
      </c>
      <c r="F34" s="48" t="s">
        <v>66</v>
      </c>
      <c r="G34" s="25">
        <f t="shared" si="0"/>
        <v>64</v>
      </c>
      <c r="H34" s="25">
        <v>32</v>
      </c>
      <c r="I34" s="61"/>
      <c r="J34" s="16">
        <f t="shared" si="3"/>
        <v>0</v>
      </c>
      <c r="K34" s="28" t="str">
        <f t="shared" si="4"/>
        <v xml:space="preserve"> </v>
      </c>
      <c r="L34" s="82"/>
      <c r="M34" s="80"/>
      <c r="N34" s="81"/>
    </row>
    <row r="35" spans="2:14" ht="36" customHeight="1" x14ac:dyDescent="0.35">
      <c r="B35" s="45">
        <v>29</v>
      </c>
      <c r="C35" s="46" t="s">
        <v>35</v>
      </c>
      <c r="D35" s="47">
        <v>4</v>
      </c>
      <c r="E35" s="49" t="s">
        <v>26</v>
      </c>
      <c r="F35" s="48" t="s">
        <v>67</v>
      </c>
      <c r="G35" s="25">
        <f t="shared" si="0"/>
        <v>64</v>
      </c>
      <c r="H35" s="25">
        <v>16</v>
      </c>
      <c r="I35" s="61"/>
      <c r="J35" s="16">
        <f t="shared" si="3"/>
        <v>0</v>
      </c>
      <c r="K35" s="28" t="str">
        <f t="shared" si="4"/>
        <v xml:space="preserve"> </v>
      </c>
      <c r="L35" s="82"/>
      <c r="M35" s="80"/>
      <c r="N35" s="81"/>
    </row>
    <row r="36" spans="2:14" ht="36" customHeight="1" x14ac:dyDescent="0.35">
      <c r="B36" s="45">
        <v>30</v>
      </c>
      <c r="C36" s="46" t="s">
        <v>37</v>
      </c>
      <c r="D36" s="47">
        <v>2</v>
      </c>
      <c r="E36" s="49" t="s">
        <v>26</v>
      </c>
      <c r="F36" s="48" t="s">
        <v>68</v>
      </c>
      <c r="G36" s="25">
        <f t="shared" si="0"/>
        <v>392</v>
      </c>
      <c r="H36" s="25">
        <v>196</v>
      </c>
      <c r="I36" s="61"/>
      <c r="J36" s="16">
        <f t="shared" si="3"/>
        <v>0</v>
      </c>
      <c r="K36" s="28" t="str">
        <f t="shared" si="4"/>
        <v xml:space="preserve"> </v>
      </c>
      <c r="L36" s="82"/>
      <c r="M36" s="80"/>
      <c r="N36" s="81"/>
    </row>
    <row r="37" spans="2:14" ht="36" customHeight="1" x14ac:dyDescent="0.35">
      <c r="B37" s="45">
        <v>31</v>
      </c>
      <c r="C37" s="46" t="s">
        <v>39</v>
      </c>
      <c r="D37" s="47">
        <v>2</v>
      </c>
      <c r="E37" s="49" t="s">
        <v>26</v>
      </c>
      <c r="F37" s="48" t="s">
        <v>69</v>
      </c>
      <c r="G37" s="25">
        <f t="shared" si="0"/>
        <v>140</v>
      </c>
      <c r="H37" s="25">
        <v>70</v>
      </c>
      <c r="I37" s="62"/>
      <c r="J37" s="17">
        <f t="shared" si="3"/>
        <v>0</v>
      </c>
      <c r="K37" s="29" t="str">
        <f t="shared" si="4"/>
        <v xml:space="preserve"> </v>
      </c>
      <c r="L37" s="82"/>
      <c r="M37" s="80"/>
      <c r="N37" s="81"/>
    </row>
    <row r="38" spans="2:14" ht="32" customHeight="1" x14ac:dyDescent="0.35">
      <c r="B38" s="45">
        <v>32</v>
      </c>
      <c r="C38" s="46" t="s">
        <v>41</v>
      </c>
      <c r="D38" s="47">
        <v>3</v>
      </c>
      <c r="E38" s="49" t="s">
        <v>26</v>
      </c>
      <c r="F38" s="48" t="s">
        <v>42</v>
      </c>
      <c r="G38" s="25">
        <f t="shared" si="0"/>
        <v>60</v>
      </c>
      <c r="H38" s="25">
        <v>20</v>
      </c>
      <c r="I38" s="61"/>
      <c r="J38" s="16">
        <f t="shared" si="3"/>
        <v>0</v>
      </c>
      <c r="K38" s="28" t="str">
        <f t="shared" si="4"/>
        <v xml:space="preserve"> </v>
      </c>
      <c r="L38" s="82"/>
      <c r="M38" s="80"/>
      <c r="N38" s="81"/>
    </row>
    <row r="39" spans="2:14" ht="32" customHeight="1" x14ac:dyDescent="0.35">
      <c r="B39" s="45">
        <v>33</v>
      </c>
      <c r="C39" s="46" t="s">
        <v>43</v>
      </c>
      <c r="D39" s="47">
        <v>2</v>
      </c>
      <c r="E39" s="49" t="s">
        <v>26</v>
      </c>
      <c r="F39" s="48" t="s">
        <v>44</v>
      </c>
      <c r="G39" s="25">
        <f t="shared" ref="G39:G70" si="5">D39*H39</f>
        <v>64</v>
      </c>
      <c r="H39" s="25">
        <v>32</v>
      </c>
      <c r="I39" s="61"/>
      <c r="J39" s="16">
        <f t="shared" si="3"/>
        <v>0</v>
      </c>
      <c r="K39" s="28" t="str">
        <f t="shared" si="4"/>
        <v xml:space="preserve"> </v>
      </c>
      <c r="L39" s="82"/>
      <c r="M39" s="80"/>
      <c r="N39" s="81"/>
    </row>
    <row r="40" spans="2:14" ht="32" customHeight="1" x14ac:dyDescent="0.35">
      <c r="B40" s="45">
        <v>34</v>
      </c>
      <c r="C40" s="46" t="s">
        <v>70</v>
      </c>
      <c r="D40" s="47">
        <v>2</v>
      </c>
      <c r="E40" s="49" t="s">
        <v>46</v>
      </c>
      <c r="F40" s="48" t="s">
        <v>47</v>
      </c>
      <c r="G40" s="25">
        <f t="shared" si="5"/>
        <v>140</v>
      </c>
      <c r="H40" s="25">
        <v>70</v>
      </c>
      <c r="I40" s="61"/>
      <c r="J40" s="16">
        <f t="shared" ref="J40:J66" si="6">D40*I40</f>
        <v>0</v>
      </c>
      <c r="K40" s="28" t="str">
        <f t="shared" ref="K40:K66" si="7">IF(ISNUMBER(I40), IF(I40&gt;H40,"NEVYHOVUJE","VYHOVUJE")," ")</f>
        <v xml:space="preserve"> </v>
      </c>
      <c r="L40" s="82"/>
      <c r="M40" s="80"/>
      <c r="N40" s="81"/>
    </row>
    <row r="41" spans="2:14" ht="32" customHeight="1" x14ac:dyDescent="0.35">
      <c r="B41" s="45">
        <v>35</v>
      </c>
      <c r="C41" s="46" t="s">
        <v>48</v>
      </c>
      <c r="D41" s="47">
        <v>2</v>
      </c>
      <c r="E41" s="49" t="s">
        <v>46</v>
      </c>
      <c r="F41" s="48" t="s">
        <v>49</v>
      </c>
      <c r="G41" s="25">
        <f t="shared" si="5"/>
        <v>140</v>
      </c>
      <c r="H41" s="25">
        <v>70</v>
      </c>
      <c r="I41" s="61"/>
      <c r="J41" s="16">
        <f t="shared" si="6"/>
        <v>0</v>
      </c>
      <c r="K41" s="28" t="str">
        <f t="shared" si="7"/>
        <v xml:space="preserve"> </v>
      </c>
      <c r="L41" s="82"/>
      <c r="M41" s="80"/>
      <c r="N41" s="81"/>
    </row>
    <row r="42" spans="2:14" ht="32" customHeight="1" x14ac:dyDescent="0.35">
      <c r="B42" s="45">
        <v>36</v>
      </c>
      <c r="C42" s="46" t="s">
        <v>50</v>
      </c>
      <c r="D42" s="47">
        <v>10</v>
      </c>
      <c r="E42" s="49" t="s">
        <v>51</v>
      </c>
      <c r="F42" s="48" t="s">
        <v>52</v>
      </c>
      <c r="G42" s="25">
        <f t="shared" si="5"/>
        <v>100</v>
      </c>
      <c r="H42" s="25">
        <v>10</v>
      </c>
      <c r="I42" s="62"/>
      <c r="J42" s="17">
        <f t="shared" si="6"/>
        <v>0</v>
      </c>
      <c r="K42" s="29" t="str">
        <f t="shared" si="7"/>
        <v xml:space="preserve"> </v>
      </c>
      <c r="L42" s="82"/>
      <c r="M42" s="80"/>
      <c r="N42" s="81"/>
    </row>
    <row r="43" spans="2:14" ht="36" customHeight="1" x14ac:dyDescent="0.35">
      <c r="B43" s="45">
        <v>37</v>
      </c>
      <c r="C43" s="46" t="s">
        <v>53</v>
      </c>
      <c r="D43" s="47">
        <v>5</v>
      </c>
      <c r="E43" s="49" t="s">
        <v>26</v>
      </c>
      <c r="F43" s="48" t="s">
        <v>54</v>
      </c>
      <c r="G43" s="25">
        <f t="shared" si="5"/>
        <v>37.5</v>
      </c>
      <c r="H43" s="25">
        <v>7.5</v>
      </c>
      <c r="I43" s="61"/>
      <c r="J43" s="16">
        <f t="shared" si="6"/>
        <v>0</v>
      </c>
      <c r="K43" s="28" t="str">
        <f t="shared" si="7"/>
        <v xml:space="preserve"> </v>
      </c>
      <c r="L43" s="82"/>
      <c r="M43" s="80"/>
      <c r="N43" s="81"/>
    </row>
    <row r="44" spans="2:14" ht="32" customHeight="1" x14ac:dyDescent="0.35">
      <c r="B44" s="45">
        <v>38</v>
      </c>
      <c r="C44" s="46" t="s">
        <v>55</v>
      </c>
      <c r="D44" s="47">
        <v>2</v>
      </c>
      <c r="E44" s="49" t="s">
        <v>56</v>
      </c>
      <c r="F44" s="48" t="s">
        <v>71</v>
      </c>
      <c r="G44" s="25">
        <f t="shared" si="5"/>
        <v>480</v>
      </c>
      <c r="H44" s="25">
        <v>240</v>
      </c>
      <c r="I44" s="61"/>
      <c r="J44" s="16">
        <f t="shared" si="6"/>
        <v>0</v>
      </c>
      <c r="K44" s="28" t="str">
        <f t="shared" si="7"/>
        <v xml:space="preserve"> </v>
      </c>
      <c r="L44" s="82"/>
      <c r="M44" s="80"/>
      <c r="N44" s="81"/>
    </row>
    <row r="45" spans="2:14" ht="32" customHeight="1" x14ac:dyDescent="0.35">
      <c r="B45" s="45">
        <v>39</v>
      </c>
      <c r="C45" s="46" t="s">
        <v>58</v>
      </c>
      <c r="D45" s="47">
        <v>5</v>
      </c>
      <c r="E45" s="49" t="s">
        <v>26</v>
      </c>
      <c r="F45" s="48" t="s">
        <v>59</v>
      </c>
      <c r="G45" s="25">
        <f t="shared" si="5"/>
        <v>67.5</v>
      </c>
      <c r="H45" s="25">
        <v>13.5</v>
      </c>
      <c r="I45" s="61"/>
      <c r="J45" s="16">
        <f t="shared" si="6"/>
        <v>0</v>
      </c>
      <c r="K45" s="28" t="str">
        <f t="shared" si="7"/>
        <v xml:space="preserve"> </v>
      </c>
      <c r="L45" s="82"/>
      <c r="M45" s="80"/>
      <c r="N45" s="81"/>
    </row>
    <row r="46" spans="2:14" ht="32" customHeight="1" x14ac:dyDescent="0.35">
      <c r="B46" s="45">
        <v>40</v>
      </c>
      <c r="C46" s="46" t="s">
        <v>60</v>
      </c>
      <c r="D46" s="47">
        <v>10</v>
      </c>
      <c r="E46" s="49" t="s">
        <v>26</v>
      </c>
      <c r="F46" s="48" t="s">
        <v>72</v>
      </c>
      <c r="G46" s="25">
        <f t="shared" si="5"/>
        <v>110</v>
      </c>
      <c r="H46" s="25">
        <v>11</v>
      </c>
      <c r="I46" s="62"/>
      <c r="J46" s="17">
        <f t="shared" si="6"/>
        <v>0</v>
      </c>
      <c r="K46" s="29" t="str">
        <f t="shared" si="7"/>
        <v xml:space="preserve"> </v>
      </c>
      <c r="L46" s="82"/>
      <c r="M46" s="80"/>
      <c r="N46" s="81"/>
    </row>
    <row r="47" spans="2:14" ht="23.25" customHeight="1" x14ac:dyDescent="0.35">
      <c r="B47" s="88">
        <v>41</v>
      </c>
      <c r="C47" s="46" t="s">
        <v>73</v>
      </c>
      <c r="D47" s="89">
        <v>5</v>
      </c>
      <c r="E47" s="49" t="s">
        <v>26</v>
      </c>
      <c r="F47" s="90" t="s">
        <v>74</v>
      </c>
      <c r="G47" s="33">
        <f t="shared" si="5"/>
        <v>1900</v>
      </c>
      <c r="H47" s="26">
        <v>380</v>
      </c>
      <c r="I47" s="61"/>
      <c r="J47" s="16">
        <f t="shared" si="6"/>
        <v>0</v>
      </c>
      <c r="K47" s="28" t="str">
        <f t="shared" si="7"/>
        <v xml:space="preserve"> </v>
      </c>
      <c r="L47" s="80" t="s">
        <v>19</v>
      </c>
      <c r="M47" s="74" t="s">
        <v>75</v>
      </c>
      <c r="N47" s="81" t="s">
        <v>76</v>
      </c>
    </row>
    <row r="48" spans="2:14" ht="23.25" customHeight="1" x14ac:dyDescent="0.35">
      <c r="B48" s="45">
        <v>42</v>
      </c>
      <c r="C48" s="46" t="s">
        <v>77</v>
      </c>
      <c r="D48" s="47">
        <v>6</v>
      </c>
      <c r="E48" s="49" t="s">
        <v>26</v>
      </c>
      <c r="F48" s="48" t="s">
        <v>78</v>
      </c>
      <c r="G48" s="25">
        <f t="shared" si="5"/>
        <v>1050</v>
      </c>
      <c r="H48" s="26">
        <v>175</v>
      </c>
      <c r="I48" s="61"/>
      <c r="J48" s="16">
        <f t="shared" si="6"/>
        <v>0</v>
      </c>
      <c r="K48" s="28" t="str">
        <f t="shared" si="7"/>
        <v xml:space="preserve"> </v>
      </c>
      <c r="L48" s="80"/>
      <c r="M48" s="74"/>
      <c r="N48" s="81"/>
    </row>
    <row r="49" spans="2:14" ht="23.25" customHeight="1" x14ac:dyDescent="0.35">
      <c r="B49" s="45">
        <v>43</v>
      </c>
      <c r="C49" s="46" t="s">
        <v>79</v>
      </c>
      <c r="D49" s="47">
        <v>5</v>
      </c>
      <c r="E49" s="49" t="s">
        <v>26</v>
      </c>
      <c r="F49" s="48" t="s">
        <v>80</v>
      </c>
      <c r="G49" s="25">
        <f t="shared" si="5"/>
        <v>400</v>
      </c>
      <c r="H49" s="26">
        <v>80</v>
      </c>
      <c r="I49" s="61"/>
      <c r="J49" s="16">
        <f t="shared" si="6"/>
        <v>0</v>
      </c>
      <c r="K49" s="28" t="str">
        <f t="shared" si="7"/>
        <v xml:space="preserve"> </v>
      </c>
      <c r="L49" s="80"/>
      <c r="M49" s="74"/>
      <c r="N49" s="81"/>
    </row>
    <row r="50" spans="2:14" ht="23.25" customHeight="1" x14ac:dyDescent="0.35">
      <c r="B50" s="45">
        <v>44</v>
      </c>
      <c r="C50" s="46" t="s">
        <v>81</v>
      </c>
      <c r="D50" s="47">
        <v>10</v>
      </c>
      <c r="E50" s="49" t="s">
        <v>26</v>
      </c>
      <c r="F50" s="48" t="s">
        <v>82</v>
      </c>
      <c r="G50" s="25">
        <f t="shared" si="5"/>
        <v>800</v>
      </c>
      <c r="H50" s="26">
        <v>80</v>
      </c>
      <c r="I50" s="61"/>
      <c r="J50" s="16">
        <f t="shared" si="6"/>
        <v>0</v>
      </c>
      <c r="K50" s="28" t="str">
        <f t="shared" si="7"/>
        <v xml:space="preserve"> </v>
      </c>
      <c r="L50" s="80"/>
      <c r="M50" s="74"/>
      <c r="N50" s="81"/>
    </row>
    <row r="51" spans="2:14" ht="23.25" customHeight="1" x14ac:dyDescent="0.35">
      <c r="B51" s="45">
        <v>45</v>
      </c>
      <c r="C51" s="46" t="s">
        <v>83</v>
      </c>
      <c r="D51" s="47">
        <v>15</v>
      </c>
      <c r="E51" s="49" t="s">
        <v>26</v>
      </c>
      <c r="F51" s="48" t="s">
        <v>84</v>
      </c>
      <c r="G51" s="25">
        <f t="shared" si="5"/>
        <v>750</v>
      </c>
      <c r="H51" s="26">
        <v>50</v>
      </c>
      <c r="I51" s="62"/>
      <c r="J51" s="17">
        <f t="shared" si="6"/>
        <v>0</v>
      </c>
      <c r="K51" s="29" t="str">
        <f t="shared" si="7"/>
        <v xml:space="preserve"> </v>
      </c>
      <c r="L51" s="80"/>
      <c r="M51" s="74"/>
      <c r="N51" s="81"/>
    </row>
    <row r="52" spans="2:14" ht="23.25" customHeight="1" x14ac:dyDescent="0.35">
      <c r="B52" s="45">
        <v>46</v>
      </c>
      <c r="C52" s="46" t="s">
        <v>85</v>
      </c>
      <c r="D52" s="47">
        <v>20</v>
      </c>
      <c r="E52" s="49" t="s">
        <v>26</v>
      </c>
      <c r="F52" s="48" t="s">
        <v>86</v>
      </c>
      <c r="G52" s="25">
        <f t="shared" si="5"/>
        <v>600</v>
      </c>
      <c r="H52" s="26">
        <v>30</v>
      </c>
      <c r="I52" s="61"/>
      <c r="J52" s="16">
        <f t="shared" si="6"/>
        <v>0</v>
      </c>
      <c r="K52" s="28" t="str">
        <f t="shared" si="7"/>
        <v xml:space="preserve"> </v>
      </c>
      <c r="L52" s="80"/>
      <c r="M52" s="74"/>
      <c r="N52" s="81"/>
    </row>
    <row r="53" spans="2:14" ht="23.25" customHeight="1" x14ac:dyDescent="0.35">
      <c r="B53" s="45">
        <v>47</v>
      </c>
      <c r="C53" s="46" t="s">
        <v>87</v>
      </c>
      <c r="D53" s="47">
        <v>15</v>
      </c>
      <c r="E53" s="49" t="s">
        <v>26</v>
      </c>
      <c r="F53" s="48" t="s">
        <v>88</v>
      </c>
      <c r="G53" s="25">
        <f t="shared" si="5"/>
        <v>1350</v>
      </c>
      <c r="H53" s="26">
        <v>90</v>
      </c>
      <c r="I53" s="61"/>
      <c r="J53" s="16">
        <f t="shared" si="6"/>
        <v>0</v>
      </c>
      <c r="K53" s="28" t="str">
        <f t="shared" si="7"/>
        <v xml:space="preserve"> </v>
      </c>
      <c r="L53" s="80"/>
      <c r="M53" s="74"/>
      <c r="N53" s="81"/>
    </row>
    <row r="54" spans="2:14" ht="23.25" customHeight="1" x14ac:dyDescent="0.35">
      <c r="B54" s="45">
        <v>48</v>
      </c>
      <c r="C54" s="46" t="s">
        <v>89</v>
      </c>
      <c r="D54" s="47">
        <v>100</v>
      </c>
      <c r="E54" s="49" t="s">
        <v>26</v>
      </c>
      <c r="F54" s="48" t="s">
        <v>90</v>
      </c>
      <c r="G54" s="25">
        <f t="shared" si="5"/>
        <v>2500</v>
      </c>
      <c r="H54" s="26">
        <v>25</v>
      </c>
      <c r="I54" s="61"/>
      <c r="J54" s="16">
        <f t="shared" si="6"/>
        <v>0</v>
      </c>
      <c r="K54" s="28" t="str">
        <f t="shared" si="7"/>
        <v xml:space="preserve"> </v>
      </c>
      <c r="L54" s="80"/>
      <c r="M54" s="74"/>
      <c r="N54" s="81"/>
    </row>
    <row r="55" spans="2:14" ht="23.25" customHeight="1" x14ac:dyDescent="0.35">
      <c r="B55" s="45">
        <v>49</v>
      </c>
      <c r="C55" s="46" t="s">
        <v>91</v>
      </c>
      <c r="D55" s="47">
        <v>5</v>
      </c>
      <c r="E55" s="49" t="s">
        <v>26</v>
      </c>
      <c r="F55" s="48" t="s">
        <v>92</v>
      </c>
      <c r="G55" s="25">
        <f t="shared" si="5"/>
        <v>475</v>
      </c>
      <c r="H55" s="26">
        <v>95</v>
      </c>
      <c r="I55" s="62"/>
      <c r="J55" s="17">
        <f t="shared" si="6"/>
        <v>0</v>
      </c>
      <c r="K55" s="29" t="str">
        <f t="shared" si="7"/>
        <v xml:space="preserve"> </v>
      </c>
      <c r="L55" s="80"/>
      <c r="M55" s="74"/>
      <c r="N55" s="81"/>
    </row>
    <row r="56" spans="2:14" ht="23.25" customHeight="1" x14ac:dyDescent="0.35">
      <c r="B56" s="45">
        <v>50</v>
      </c>
      <c r="C56" s="46" t="s">
        <v>93</v>
      </c>
      <c r="D56" s="47">
        <v>10</v>
      </c>
      <c r="E56" s="49" t="s">
        <v>26</v>
      </c>
      <c r="F56" s="48" t="s">
        <v>94</v>
      </c>
      <c r="G56" s="25">
        <f t="shared" si="5"/>
        <v>320</v>
      </c>
      <c r="H56" s="26">
        <v>32</v>
      </c>
      <c r="I56" s="61"/>
      <c r="J56" s="16">
        <f t="shared" si="6"/>
        <v>0</v>
      </c>
      <c r="K56" s="28" t="str">
        <f t="shared" si="7"/>
        <v xml:space="preserve"> </v>
      </c>
      <c r="L56" s="80"/>
      <c r="M56" s="74"/>
      <c r="N56" s="81"/>
    </row>
    <row r="57" spans="2:14" ht="23.25" customHeight="1" x14ac:dyDescent="0.35">
      <c r="B57" s="45">
        <v>51</v>
      </c>
      <c r="C57" s="46" t="s">
        <v>95</v>
      </c>
      <c r="D57" s="47">
        <v>10</v>
      </c>
      <c r="E57" s="49" t="s">
        <v>26</v>
      </c>
      <c r="F57" s="48" t="s">
        <v>96</v>
      </c>
      <c r="G57" s="25">
        <f t="shared" si="5"/>
        <v>250</v>
      </c>
      <c r="H57" s="26">
        <v>25</v>
      </c>
      <c r="I57" s="61"/>
      <c r="J57" s="16">
        <f t="shared" si="6"/>
        <v>0</v>
      </c>
      <c r="K57" s="28" t="str">
        <f t="shared" si="7"/>
        <v xml:space="preserve"> </v>
      </c>
      <c r="L57" s="80"/>
      <c r="M57" s="74"/>
      <c r="N57" s="81"/>
    </row>
    <row r="58" spans="2:14" ht="23.25" customHeight="1" x14ac:dyDescent="0.35">
      <c r="B58" s="45">
        <v>52</v>
      </c>
      <c r="C58" s="46" t="s">
        <v>97</v>
      </c>
      <c r="D58" s="47">
        <v>500</v>
      </c>
      <c r="E58" s="49" t="s">
        <v>46</v>
      </c>
      <c r="F58" s="48" t="s">
        <v>98</v>
      </c>
      <c r="G58" s="25">
        <f t="shared" si="5"/>
        <v>6500</v>
      </c>
      <c r="H58" s="26">
        <v>13</v>
      </c>
      <c r="I58" s="61"/>
      <c r="J58" s="16">
        <f t="shared" si="6"/>
        <v>0</v>
      </c>
      <c r="K58" s="28" t="str">
        <f t="shared" si="7"/>
        <v xml:space="preserve"> </v>
      </c>
      <c r="L58" s="80"/>
      <c r="M58" s="74"/>
      <c r="N58" s="81"/>
    </row>
    <row r="59" spans="2:14" ht="23.25" customHeight="1" x14ac:dyDescent="0.35">
      <c r="B59" s="45">
        <v>53</v>
      </c>
      <c r="C59" s="46" t="s">
        <v>99</v>
      </c>
      <c r="D59" s="47">
        <v>6</v>
      </c>
      <c r="E59" s="49" t="s">
        <v>26</v>
      </c>
      <c r="F59" s="48" t="s">
        <v>100</v>
      </c>
      <c r="G59" s="25">
        <f t="shared" si="5"/>
        <v>1020</v>
      </c>
      <c r="H59" s="26">
        <v>170</v>
      </c>
      <c r="I59" s="61"/>
      <c r="J59" s="16">
        <f t="shared" si="6"/>
        <v>0</v>
      </c>
      <c r="K59" s="28" t="str">
        <f t="shared" si="7"/>
        <v xml:space="preserve"> </v>
      </c>
      <c r="L59" s="80"/>
      <c r="M59" s="74"/>
      <c r="N59" s="81"/>
    </row>
    <row r="60" spans="2:14" ht="23.25" customHeight="1" x14ac:dyDescent="0.35">
      <c r="B60" s="45">
        <v>54</v>
      </c>
      <c r="C60" s="46" t="s">
        <v>101</v>
      </c>
      <c r="D60" s="47">
        <v>10</v>
      </c>
      <c r="E60" s="49" t="s">
        <v>46</v>
      </c>
      <c r="F60" s="48" t="s">
        <v>102</v>
      </c>
      <c r="G60" s="25">
        <f t="shared" si="5"/>
        <v>900</v>
      </c>
      <c r="H60" s="26">
        <v>90</v>
      </c>
      <c r="I60" s="62"/>
      <c r="J60" s="17">
        <f t="shared" si="6"/>
        <v>0</v>
      </c>
      <c r="K60" s="29" t="str">
        <f t="shared" si="7"/>
        <v xml:space="preserve"> </v>
      </c>
      <c r="L60" s="80"/>
      <c r="M60" s="74"/>
      <c r="N60" s="81"/>
    </row>
    <row r="61" spans="2:14" ht="23.25" customHeight="1" x14ac:dyDescent="0.35">
      <c r="B61" s="45">
        <v>55</v>
      </c>
      <c r="C61" s="46" t="s">
        <v>103</v>
      </c>
      <c r="D61" s="47">
        <v>10</v>
      </c>
      <c r="E61" s="49" t="s">
        <v>46</v>
      </c>
      <c r="F61" s="48" t="s">
        <v>104</v>
      </c>
      <c r="G61" s="25">
        <f t="shared" si="5"/>
        <v>240</v>
      </c>
      <c r="H61" s="26">
        <v>24</v>
      </c>
      <c r="I61" s="61"/>
      <c r="J61" s="16">
        <f t="shared" si="6"/>
        <v>0</v>
      </c>
      <c r="K61" s="28" t="str">
        <f t="shared" si="7"/>
        <v xml:space="preserve"> </v>
      </c>
      <c r="L61" s="80"/>
      <c r="M61" s="74"/>
      <c r="N61" s="81"/>
    </row>
    <row r="62" spans="2:14" ht="23.25" customHeight="1" x14ac:dyDescent="0.35">
      <c r="B62" s="45">
        <v>56</v>
      </c>
      <c r="C62" s="46" t="s">
        <v>105</v>
      </c>
      <c r="D62" s="47">
        <v>50</v>
      </c>
      <c r="E62" s="49" t="s">
        <v>106</v>
      </c>
      <c r="F62" s="48" t="s">
        <v>107</v>
      </c>
      <c r="G62" s="25">
        <f t="shared" si="5"/>
        <v>1250</v>
      </c>
      <c r="H62" s="26">
        <v>25</v>
      </c>
      <c r="I62" s="61"/>
      <c r="J62" s="16">
        <f t="shared" si="6"/>
        <v>0</v>
      </c>
      <c r="K62" s="28" t="str">
        <f t="shared" si="7"/>
        <v xml:space="preserve"> </v>
      </c>
      <c r="L62" s="80"/>
      <c r="M62" s="74"/>
      <c r="N62" s="81"/>
    </row>
    <row r="63" spans="2:14" ht="23.25" customHeight="1" x14ac:dyDescent="0.35">
      <c r="B63" s="45">
        <v>57</v>
      </c>
      <c r="C63" s="46" t="s">
        <v>108</v>
      </c>
      <c r="D63" s="47">
        <v>50</v>
      </c>
      <c r="E63" s="49" t="s">
        <v>106</v>
      </c>
      <c r="F63" s="48" t="s">
        <v>109</v>
      </c>
      <c r="G63" s="25">
        <f t="shared" si="5"/>
        <v>1000</v>
      </c>
      <c r="H63" s="26">
        <v>20</v>
      </c>
      <c r="I63" s="61"/>
      <c r="J63" s="16">
        <f t="shared" si="6"/>
        <v>0</v>
      </c>
      <c r="K63" s="28" t="str">
        <f t="shared" si="7"/>
        <v xml:space="preserve"> </v>
      </c>
      <c r="L63" s="80"/>
      <c r="M63" s="74"/>
      <c r="N63" s="81"/>
    </row>
    <row r="64" spans="2:14" ht="23.25" customHeight="1" x14ac:dyDescent="0.35">
      <c r="B64" s="45">
        <v>58</v>
      </c>
      <c r="C64" s="46" t="s">
        <v>110</v>
      </c>
      <c r="D64" s="47">
        <v>40</v>
      </c>
      <c r="E64" s="49" t="s">
        <v>106</v>
      </c>
      <c r="F64" s="48" t="s">
        <v>111</v>
      </c>
      <c r="G64" s="25">
        <f t="shared" si="5"/>
        <v>1920</v>
      </c>
      <c r="H64" s="26">
        <v>48</v>
      </c>
      <c r="I64" s="62"/>
      <c r="J64" s="17">
        <f t="shared" si="6"/>
        <v>0</v>
      </c>
      <c r="K64" s="29" t="str">
        <f t="shared" si="7"/>
        <v xml:space="preserve"> </v>
      </c>
      <c r="L64" s="80"/>
      <c r="M64" s="74"/>
      <c r="N64" s="81"/>
    </row>
    <row r="65" spans="1:14" ht="23.25" customHeight="1" x14ac:dyDescent="0.35">
      <c r="B65" s="45">
        <v>59</v>
      </c>
      <c r="C65" s="46" t="s">
        <v>112</v>
      </c>
      <c r="D65" s="47">
        <v>2</v>
      </c>
      <c r="E65" s="49" t="s">
        <v>26</v>
      </c>
      <c r="F65" s="48" t="s">
        <v>113</v>
      </c>
      <c r="G65" s="25">
        <f t="shared" si="5"/>
        <v>460</v>
      </c>
      <c r="H65" s="26">
        <v>230</v>
      </c>
      <c r="I65" s="61"/>
      <c r="J65" s="16">
        <f t="shared" si="6"/>
        <v>0</v>
      </c>
      <c r="K65" s="28" t="str">
        <f t="shared" si="7"/>
        <v xml:space="preserve"> </v>
      </c>
      <c r="L65" s="80"/>
      <c r="M65" s="74"/>
      <c r="N65" s="81"/>
    </row>
    <row r="66" spans="1:14" ht="23.25" customHeight="1" x14ac:dyDescent="0.35">
      <c r="B66" s="45">
        <v>60</v>
      </c>
      <c r="C66" s="46" t="s">
        <v>114</v>
      </c>
      <c r="D66" s="47">
        <v>3</v>
      </c>
      <c r="E66" s="49" t="s">
        <v>26</v>
      </c>
      <c r="F66" s="48" t="s">
        <v>115</v>
      </c>
      <c r="G66" s="25">
        <f t="shared" si="5"/>
        <v>165</v>
      </c>
      <c r="H66" s="26">
        <v>55</v>
      </c>
      <c r="I66" s="61"/>
      <c r="J66" s="16">
        <f t="shared" si="6"/>
        <v>0</v>
      </c>
      <c r="K66" s="28" t="str">
        <f t="shared" si="7"/>
        <v xml:space="preserve"> </v>
      </c>
      <c r="L66" s="80"/>
      <c r="M66" s="74"/>
      <c r="N66" s="81"/>
    </row>
    <row r="67" spans="1:14" ht="23.25" customHeight="1" x14ac:dyDescent="0.35">
      <c r="B67" s="45">
        <v>61</v>
      </c>
      <c r="C67" s="46" t="s">
        <v>116</v>
      </c>
      <c r="D67" s="47">
        <v>1</v>
      </c>
      <c r="E67" s="49" t="s">
        <v>26</v>
      </c>
      <c r="F67" s="48" t="s">
        <v>117</v>
      </c>
      <c r="G67" s="25">
        <f t="shared" si="5"/>
        <v>1400</v>
      </c>
      <c r="H67" s="26">
        <v>1400</v>
      </c>
      <c r="I67" s="61"/>
      <c r="J67" s="16">
        <f t="shared" ref="J67:J72" si="8">D67*I67</f>
        <v>0</v>
      </c>
      <c r="K67" s="28" t="str">
        <f t="shared" ref="K67:K72" si="9">IF(ISNUMBER(I67), IF(I67&gt;H67,"NEVYHOVUJE","VYHOVUJE")," ")</f>
        <v xml:space="preserve"> </v>
      </c>
      <c r="L67" s="80"/>
      <c r="M67" s="74"/>
      <c r="N67" s="81"/>
    </row>
    <row r="68" spans="1:14" ht="23.25" customHeight="1" x14ac:dyDescent="0.35">
      <c r="B68" s="45">
        <v>62</v>
      </c>
      <c r="C68" s="46" t="s">
        <v>118</v>
      </c>
      <c r="D68" s="47">
        <v>10</v>
      </c>
      <c r="E68" s="49" t="s">
        <v>26</v>
      </c>
      <c r="F68" s="48" t="s">
        <v>119</v>
      </c>
      <c r="G68" s="25">
        <f t="shared" si="5"/>
        <v>100</v>
      </c>
      <c r="H68" s="26">
        <v>10</v>
      </c>
      <c r="I68" s="61"/>
      <c r="J68" s="16">
        <f t="shared" si="8"/>
        <v>0</v>
      </c>
      <c r="K68" s="28" t="str">
        <f t="shared" si="9"/>
        <v xml:space="preserve"> </v>
      </c>
      <c r="L68" s="80"/>
      <c r="M68" s="74"/>
      <c r="N68" s="81"/>
    </row>
    <row r="69" spans="1:14" ht="23.25" customHeight="1" x14ac:dyDescent="0.35">
      <c r="B69" s="45">
        <v>63</v>
      </c>
      <c r="C69" s="46" t="s">
        <v>120</v>
      </c>
      <c r="D69" s="47">
        <v>5</v>
      </c>
      <c r="E69" s="49" t="s">
        <v>46</v>
      </c>
      <c r="F69" s="48" t="s">
        <v>121</v>
      </c>
      <c r="G69" s="25">
        <f t="shared" si="5"/>
        <v>100</v>
      </c>
      <c r="H69" s="26">
        <v>20</v>
      </c>
      <c r="I69" s="61"/>
      <c r="J69" s="16">
        <f t="shared" si="8"/>
        <v>0</v>
      </c>
      <c r="K69" s="28" t="str">
        <f t="shared" si="9"/>
        <v xml:space="preserve"> </v>
      </c>
      <c r="L69" s="80"/>
      <c r="M69" s="74"/>
      <c r="N69" s="81"/>
    </row>
    <row r="70" spans="1:14" ht="23.25" customHeight="1" x14ac:dyDescent="0.35">
      <c r="B70" s="45">
        <v>64</v>
      </c>
      <c r="C70" s="46" t="s">
        <v>122</v>
      </c>
      <c r="D70" s="47">
        <v>10</v>
      </c>
      <c r="E70" s="49" t="s">
        <v>46</v>
      </c>
      <c r="F70" s="48" t="s">
        <v>123</v>
      </c>
      <c r="G70" s="25">
        <f t="shared" si="5"/>
        <v>490</v>
      </c>
      <c r="H70" s="26">
        <v>49</v>
      </c>
      <c r="I70" s="62"/>
      <c r="J70" s="17">
        <f t="shared" si="8"/>
        <v>0</v>
      </c>
      <c r="K70" s="29" t="str">
        <f t="shared" si="9"/>
        <v xml:space="preserve"> </v>
      </c>
      <c r="L70" s="80"/>
      <c r="M70" s="74"/>
      <c r="N70" s="81"/>
    </row>
    <row r="71" spans="1:14" ht="35.25" customHeight="1" x14ac:dyDescent="0.35">
      <c r="B71" s="45">
        <v>65</v>
      </c>
      <c r="C71" s="46" t="s">
        <v>64</v>
      </c>
      <c r="D71" s="47">
        <v>300</v>
      </c>
      <c r="E71" s="49" t="s">
        <v>26</v>
      </c>
      <c r="F71" s="48" t="s">
        <v>65</v>
      </c>
      <c r="G71" s="25">
        <f t="shared" ref="G71:G73" si="10">D71*H71</f>
        <v>9180</v>
      </c>
      <c r="H71" s="25">
        <v>30.6</v>
      </c>
      <c r="I71" s="61"/>
      <c r="J71" s="16">
        <f t="shared" si="8"/>
        <v>0</v>
      </c>
      <c r="K71" s="28" t="str">
        <f t="shared" si="9"/>
        <v xml:space="preserve"> </v>
      </c>
      <c r="L71" s="80" t="s">
        <v>19</v>
      </c>
      <c r="M71" s="74" t="s">
        <v>124</v>
      </c>
      <c r="N71" s="75" t="s">
        <v>125</v>
      </c>
    </row>
    <row r="72" spans="1:14" ht="42.75" customHeight="1" x14ac:dyDescent="0.35">
      <c r="B72" s="45">
        <v>66</v>
      </c>
      <c r="C72" s="46" t="s">
        <v>126</v>
      </c>
      <c r="D72" s="47">
        <v>50</v>
      </c>
      <c r="E72" s="49" t="s">
        <v>26</v>
      </c>
      <c r="F72" s="48" t="s">
        <v>127</v>
      </c>
      <c r="G72" s="25">
        <f t="shared" si="10"/>
        <v>6550</v>
      </c>
      <c r="H72" s="25">
        <v>131</v>
      </c>
      <c r="I72" s="61"/>
      <c r="J72" s="16">
        <f t="shared" si="8"/>
        <v>0</v>
      </c>
      <c r="K72" s="28" t="str">
        <f t="shared" si="9"/>
        <v xml:space="preserve"> </v>
      </c>
      <c r="L72" s="80"/>
      <c r="M72" s="74"/>
      <c r="N72" s="75"/>
    </row>
    <row r="73" spans="1:14" ht="75.75" customHeight="1" thickBot="1" x14ac:dyDescent="0.4">
      <c r="B73" s="50">
        <v>67</v>
      </c>
      <c r="C73" s="51" t="s">
        <v>64</v>
      </c>
      <c r="D73" s="52">
        <v>60</v>
      </c>
      <c r="E73" s="53" t="s">
        <v>26</v>
      </c>
      <c r="F73" s="54" t="s">
        <v>28</v>
      </c>
      <c r="G73" s="30">
        <f t="shared" si="10"/>
        <v>5100</v>
      </c>
      <c r="H73" s="30">
        <v>85</v>
      </c>
      <c r="I73" s="63"/>
      <c r="J73" s="31">
        <f t="shared" ref="J73" si="11">D73*I73</f>
        <v>0</v>
      </c>
      <c r="K73" s="32" t="str">
        <f t="shared" ref="K73" si="12">IF(ISNUMBER(I73), IF(I73&gt;H73,"NEVYHOVUJE","VYHOVUJE")," ")</f>
        <v xml:space="preserve"> </v>
      </c>
      <c r="L73" s="55" t="s">
        <v>19</v>
      </c>
      <c r="M73" s="55" t="s">
        <v>128</v>
      </c>
      <c r="N73" s="56" t="s">
        <v>129</v>
      </c>
    </row>
    <row r="74" spans="1:14" ht="13.5" customHeight="1" thickTop="1" thickBot="1" x14ac:dyDescent="0.4">
      <c r="A74" s="57"/>
      <c r="B74" s="57"/>
      <c r="C74" s="57"/>
      <c r="D74" s="57"/>
      <c r="E74" s="57"/>
      <c r="F74" s="57"/>
      <c r="G74" s="57"/>
      <c r="H74" s="57"/>
      <c r="I74" s="57"/>
      <c r="J74" s="57"/>
      <c r="K74" s="57"/>
      <c r="L74" s="57"/>
      <c r="M74" s="57"/>
      <c r="N74" s="57"/>
    </row>
    <row r="75" spans="1:14" ht="60.75" customHeight="1" thickTop="1" thickBot="1" x14ac:dyDescent="0.4">
      <c r="B75" s="76" t="s">
        <v>130</v>
      </c>
      <c r="C75" s="76"/>
      <c r="D75" s="76"/>
      <c r="E75" s="76"/>
      <c r="F75" s="76"/>
      <c r="G75" s="18"/>
      <c r="H75" s="19" t="s">
        <v>131</v>
      </c>
      <c r="I75" s="77" t="s">
        <v>132</v>
      </c>
      <c r="J75" s="78"/>
      <c r="K75" s="79"/>
      <c r="L75" s="20"/>
      <c r="M75" s="58"/>
      <c r="N75" s="58"/>
    </row>
    <row r="76" spans="1:14" ht="33" customHeight="1" thickTop="1" thickBot="1" x14ac:dyDescent="0.4">
      <c r="B76" s="64" t="s">
        <v>133</v>
      </c>
      <c r="C76" s="64"/>
      <c r="D76" s="64"/>
      <c r="E76" s="64"/>
      <c r="F76" s="64"/>
      <c r="G76" s="21"/>
      <c r="H76" s="22">
        <f>SUM(G7:G73)</f>
        <v>104790</v>
      </c>
      <c r="I76" s="65">
        <f>SUM(J7:J73)</f>
        <v>0</v>
      </c>
      <c r="J76" s="65"/>
      <c r="K76" s="65"/>
      <c r="L76" s="59"/>
      <c r="M76" s="23"/>
      <c r="N76" s="23"/>
    </row>
    <row r="77" spans="1:14" ht="15" thickTop="1" x14ac:dyDescent="0.35"/>
  </sheetData>
  <sheetProtection algorithmName="SHA-512" hashValue="9WZyJ5yXOUkEudeSKhHgPai1cMO9OvEfoQAU2DaX9UB5qGpU2aT0hkv/1jCY73qbzsKGWeq1r3FyirueQRScYw==" saltValue="ngpQ8UC7lvU84HKrFWz7bQ==" spinCount="100000" sheet="1" objects="1" scenarios="1" selectLockedCells="1"/>
  <mergeCells count="21">
    <mergeCell ref="B1:F1"/>
    <mergeCell ref="M1:N1"/>
    <mergeCell ref="L7:L26"/>
    <mergeCell ref="M7:M26"/>
    <mergeCell ref="N7:N26"/>
    <mergeCell ref="M27:M46"/>
    <mergeCell ref="N27:N46"/>
    <mergeCell ref="L47:L70"/>
    <mergeCell ref="M47:M70"/>
    <mergeCell ref="N47:N70"/>
    <mergeCell ref="L27:L46"/>
    <mergeCell ref="M71:M72"/>
    <mergeCell ref="N71:N72"/>
    <mergeCell ref="B75:F75"/>
    <mergeCell ref="I75:K75"/>
    <mergeCell ref="L71:L72"/>
    <mergeCell ref="B76:F76"/>
    <mergeCell ref="I76:K76"/>
    <mergeCell ref="B3:C4"/>
    <mergeCell ref="D3:E4"/>
    <mergeCell ref="F3:H4"/>
  </mergeCells>
  <conditionalFormatting sqref="B7:B10">
    <cfRule type="expression" priority="182">
      <formula>LEN(TRIM(B7))=0</formula>
    </cfRule>
  </conditionalFormatting>
  <conditionalFormatting sqref="B7:B10">
    <cfRule type="cellIs" priority="183" operator="greaterThanOrEqual">
      <formula>1</formula>
    </cfRule>
  </conditionalFormatting>
  <conditionalFormatting sqref="D7:D73">
    <cfRule type="expression" priority="184">
      <formula>LEN(TRIM(D7))=0</formula>
    </cfRule>
  </conditionalFormatting>
  <conditionalFormatting sqref="B11 B19:B73">
    <cfRule type="expression" priority="185">
      <formula>LEN(TRIM(B11))=0</formula>
    </cfRule>
  </conditionalFormatting>
  <conditionalFormatting sqref="B11 B19:B73">
    <cfRule type="cellIs" priority="186" operator="greaterThanOrEqual">
      <formula>1</formula>
    </cfRule>
  </conditionalFormatting>
  <conditionalFormatting sqref="B12:B18">
    <cfRule type="expression" priority="187">
      <formula>LEN(TRIM(B12))=0</formula>
    </cfRule>
  </conditionalFormatting>
  <conditionalFormatting sqref="B12:B18">
    <cfRule type="cellIs" priority="188" operator="greaterThanOrEqual">
      <formula>1</formula>
    </cfRule>
  </conditionalFormatting>
  <conditionalFormatting sqref="I7:I9 I11">
    <cfRule type="notContainsBlanks" dxfId="179" priority="179">
      <formula>LEN(TRIM(I7))&gt;0</formula>
    </cfRule>
    <cfRule type="containsBlanks" dxfId="178" priority="180">
      <formula>LEN(TRIM(I7))=0</formula>
    </cfRule>
  </conditionalFormatting>
  <conditionalFormatting sqref="I7:I9 I11">
    <cfRule type="notContainsBlanks" dxfId="177" priority="178">
      <formula>LEN(TRIM(I7))&gt;0</formula>
    </cfRule>
  </conditionalFormatting>
  <conditionalFormatting sqref="I10">
    <cfRule type="notContainsBlanks" dxfId="176" priority="176">
      <formula>LEN(TRIM(I10))&gt;0</formula>
    </cfRule>
    <cfRule type="containsBlanks" dxfId="175" priority="177">
      <formula>LEN(TRIM(I10))=0</formula>
    </cfRule>
  </conditionalFormatting>
  <conditionalFormatting sqref="I10">
    <cfRule type="notContainsBlanks" dxfId="174" priority="175">
      <formula>LEN(TRIM(I10))&gt;0</formula>
    </cfRule>
  </conditionalFormatting>
  <conditionalFormatting sqref="K7:K9 K11">
    <cfRule type="cellIs" dxfId="173" priority="173" operator="equal">
      <formula>"NEVYHOVUJE"</formula>
    </cfRule>
    <cfRule type="cellIs" dxfId="172" priority="174" operator="equal">
      <formula>"VYHOVUJE"</formula>
    </cfRule>
  </conditionalFormatting>
  <conditionalFormatting sqref="K10">
    <cfRule type="cellIs" dxfId="171" priority="171" operator="equal">
      <formula>"NEVYHOVUJE"</formula>
    </cfRule>
    <cfRule type="cellIs" dxfId="170" priority="172" operator="equal">
      <formula>"VYHOVUJE"</formula>
    </cfRule>
  </conditionalFormatting>
  <conditionalFormatting sqref="I12:I13 I15">
    <cfRule type="notContainsBlanks" dxfId="169" priority="169">
      <formula>LEN(TRIM(I12))&gt;0</formula>
    </cfRule>
    <cfRule type="containsBlanks" dxfId="168" priority="170">
      <formula>LEN(TRIM(I12))=0</formula>
    </cfRule>
  </conditionalFormatting>
  <conditionalFormatting sqref="I12:I13 I15">
    <cfRule type="notContainsBlanks" dxfId="167" priority="168">
      <formula>LEN(TRIM(I12))&gt;0</formula>
    </cfRule>
  </conditionalFormatting>
  <conditionalFormatting sqref="I14">
    <cfRule type="notContainsBlanks" dxfId="166" priority="166">
      <formula>LEN(TRIM(I14))&gt;0</formula>
    </cfRule>
    <cfRule type="containsBlanks" dxfId="165" priority="167">
      <formula>LEN(TRIM(I14))=0</formula>
    </cfRule>
  </conditionalFormatting>
  <conditionalFormatting sqref="I14">
    <cfRule type="notContainsBlanks" dxfId="164" priority="165">
      <formula>LEN(TRIM(I14))&gt;0</formula>
    </cfRule>
  </conditionalFormatting>
  <conditionalFormatting sqref="K12:K13 K15">
    <cfRule type="cellIs" dxfId="163" priority="163" operator="equal">
      <formula>"NEVYHOVUJE"</formula>
    </cfRule>
    <cfRule type="cellIs" dxfId="162" priority="164" operator="equal">
      <formula>"VYHOVUJE"</formula>
    </cfRule>
  </conditionalFormatting>
  <conditionalFormatting sqref="K14">
    <cfRule type="cellIs" dxfId="161" priority="161" operator="equal">
      <formula>"NEVYHOVUJE"</formula>
    </cfRule>
    <cfRule type="cellIs" dxfId="160" priority="162" operator="equal">
      <formula>"VYHOVUJE"</formula>
    </cfRule>
  </conditionalFormatting>
  <conditionalFormatting sqref="I16:I17 I19">
    <cfRule type="notContainsBlanks" dxfId="159" priority="159">
      <formula>LEN(TRIM(I16))&gt;0</formula>
    </cfRule>
    <cfRule type="containsBlanks" dxfId="158" priority="160">
      <formula>LEN(TRIM(I16))=0</formula>
    </cfRule>
  </conditionalFormatting>
  <conditionalFormatting sqref="I16:I17 I19">
    <cfRule type="notContainsBlanks" dxfId="157" priority="158">
      <formula>LEN(TRIM(I16))&gt;0</formula>
    </cfRule>
  </conditionalFormatting>
  <conditionalFormatting sqref="I18">
    <cfRule type="notContainsBlanks" dxfId="156" priority="156">
      <formula>LEN(TRIM(I18))&gt;0</formula>
    </cfRule>
    <cfRule type="containsBlanks" dxfId="155" priority="157">
      <formula>LEN(TRIM(I18))=0</formula>
    </cfRule>
  </conditionalFormatting>
  <conditionalFormatting sqref="I18">
    <cfRule type="notContainsBlanks" dxfId="154" priority="155">
      <formula>LEN(TRIM(I18))&gt;0</formula>
    </cfRule>
  </conditionalFormatting>
  <conditionalFormatting sqref="K16:K17 K19">
    <cfRule type="cellIs" dxfId="153" priority="153" operator="equal">
      <formula>"NEVYHOVUJE"</formula>
    </cfRule>
    <cfRule type="cellIs" dxfId="152" priority="154" operator="equal">
      <formula>"VYHOVUJE"</formula>
    </cfRule>
  </conditionalFormatting>
  <conditionalFormatting sqref="K18">
    <cfRule type="cellIs" dxfId="151" priority="151" operator="equal">
      <formula>"NEVYHOVUJE"</formula>
    </cfRule>
    <cfRule type="cellIs" dxfId="150" priority="152" operator="equal">
      <formula>"VYHOVUJE"</formula>
    </cfRule>
  </conditionalFormatting>
  <conditionalFormatting sqref="I20:I21 I23">
    <cfRule type="notContainsBlanks" dxfId="149" priority="149">
      <formula>LEN(TRIM(I20))&gt;0</formula>
    </cfRule>
    <cfRule type="containsBlanks" dxfId="148" priority="150">
      <formula>LEN(TRIM(I20))=0</formula>
    </cfRule>
  </conditionalFormatting>
  <conditionalFormatting sqref="I20:I21 I23">
    <cfRule type="notContainsBlanks" dxfId="147" priority="148">
      <formula>LEN(TRIM(I20))&gt;0</formula>
    </cfRule>
  </conditionalFormatting>
  <conditionalFormatting sqref="I22">
    <cfRule type="notContainsBlanks" dxfId="146" priority="146">
      <formula>LEN(TRIM(I22))&gt;0</formula>
    </cfRule>
    <cfRule type="containsBlanks" dxfId="145" priority="147">
      <formula>LEN(TRIM(I22))=0</formula>
    </cfRule>
  </conditionalFormatting>
  <conditionalFormatting sqref="I22">
    <cfRule type="notContainsBlanks" dxfId="144" priority="145">
      <formula>LEN(TRIM(I22))&gt;0</formula>
    </cfRule>
  </conditionalFormatting>
  <conditionalFormatting sqref="K20:K21 K23">
    <cfRule type="cellIs" dxfId="143" priority="143" operator="equal">
      <formula>"NEVYHOVUJE"</formula>
    </cfRule>
    <cfRule type="cellIs" dxfId="142" priority="144" operator="equal">
      <formula>"VYHOVUJE"</formula>
    </cfRule>
  </conditionalFormatting>
  <conditionalFormatting sqref="K22">
    <cfRule type="cellIs" dxfId="141" priority="141" operator="equal">
      <formula>"NEVYHOVUJE"</formula>
    </cfRule>
    <cfRule type="cellIs" dxfId="140" priority="142" operator="equal">
      <formula>"VYHOVUJE"</formula>
    </cfRule>
  </conditionalFormatting>
  <conditionalFormatting sqref="I24:I25 I27">
    <cfRule type="notContainsBlanks" dxfId="139" priority="139">
      <formula>LEN(TRIM(I24))&gt;0</formula>
    </cfRule>
    <cfRule type="containsBlanks" dxfId="138" priority="140">
      <formula>LEN(TRIM(I24))=0</formula>
    </cfRule>
  </conditionalFormatting>
  <conditionalFormatting sqref="I24:I25 I27">
    <cfRule type="notContainsBlanks" dxfId="137" priority="138">
      <formula>LEN(TRIM(I24))&gt;0</formula>
    </cfRule>
  </conditionalFormatting>
  <conditionalFormatting sqref="I26">
    <cfRule type="notContainsBlanks" dxfId="136" priority="136">
      <formula>LEN(TRIM(I26))&gt;0</formula>
    </cfRule>
    <cfRule type="containsBlanks" dxfId="135" priority="137">
      <formula>LEN(TRIM(I26))=0</formula>
    </cfRule>
  </conditionalFormatting>
  <conditionalFormatting sqref="I26">
    <cfRule type="notContainsBlanks" dxfId="134" priority="135">
      <formula>LEN(TRIM(I26))&gt;0</formula>
    </cfRule>
  </conditionalFormatting>
  <conditionalFormatting sqref="K24:K25 K27">
    <cfRule type="cellIs" dxfId="133" priority="133" operator="equal">
      <formula>"NEVYHOVUJE"</formula>
    </cfRule>
    <cfRule type="cellIs" dxfId="132" priority="134" operator="equal">
      <formula>"VYHOVUJE"</formula>
    </cfRule>
  </conditionalFormatting>
  <conditionalFormatting sqref="K26">
    <cfRule type="cellIs" dxfId="131" priority="131" operator="equal">
      <formula>"NEVYHOVUJE"</formula>
    </cfRule>
    <cfRule type="cellIs" dxfId="130" priority="132" operator="equal">
      <formula>"VYHOVUJE"</formula>
    </cfRule>
  </conditionalFormatting>
  <conditionalFormatting sqref="I28:I29 I31">
    <cfRule type="notContainsBlanks" dxfId="129" priority="129">
      <formula>LEN(TRIM(I28))&gt;0</formula>
    </cfRule>
    <cfRule type="containsBlanks" dxfId="128" priority="130">
      <formula>LEN(TRIM(I28))=0</formula>
    </cfRule>
  </conditionalFormatting>
  <conditionalFormatting sqref="I28:I29 I31">
    <cfRule type="notContainsBlanks" dxfId="127" priority="128">
      <formula>LEN(TRIM(I28))&gt;0</formula>
    </cfRule>
  </conditionalFormatting>
  <conditionalFormatting sqref="I30">
    <cfRule type="notContainsBlanks" dxfId="126" priority="126">
      <formula>LEN(TRIM(I30))&gt;0</formula>
    </cfRule>
    <cfRule type="containsBlanks" dxfId="125" priority="127">
      <formula>LEN(TRIM(I30))=0</formula>
    </cfRule>
  </conditionalFormatting>
  <conditionalFormatting sqref="I30">
    <cfRule type="notContainsBlanks" dxfId="124" priority="125">
      <formula>LEN(TRIM(I30))&gt;0</formula>
    </cfRule>
  </conditionalFormatting>
  <conditionalFormatting sqref="K28:K29 K31">
    <cfRule type="cellIs" dxfId="123" priority="123" operator="equal">
      <formula>"NEVYHOVUJE"</formula>
    </cfRule>
    <cfRule type="cellIs" dxfId="122" priority="124" operator="equal">
      <formula>"VYHOVUJE"</formula>
    </cfRule>
  </conditionalFormatting>
  <conditionalFormatting sqref="K30">
    <cfRule type="cellIs" dxfId="121" priority="121" operator="equal">
      <formula>"NEVYHOVUJE"</formula>
    </cfRule>
    <cfRule type="cellIs" dxfId="120" priority="122" operator="equal">
      <formula>"VYHOVUJE"</formula>
    </cfRule>
  </conditionalFormatting>
  <conditionalFormatting sqref="I32:I33 I35">
    <cfRule type="notContainsBlanks" dxfId="119" priority="119">
      <formula>LEN(TRIM(I32))&gt;0</formula>
    </cfRule>
    <cfRule type="containsBlanks" dxfId="118" priority="120">
      <formula>LEN(TRIM(I32))=0</formula>
    </cfRule>
  </conditionalFormatting>
  <conditionalFormatting sqref="I32:I33 I35">
    <cfRule type="notContainsBlanks" dxfId="117" priority="118">
      <formula>LEN(TRIM(I32))&gt;0</formula>
    </cfRule>
  </conditionalFormatting>
  <conditionalFormatting sqref="I34">
    <cfRule type="notContainsBlanks" dxfId="116" priority="116">
      <formula>LEN(TRIM(I34))&gt;0</formula>
    </cfRule>
    <cfRule type="containsBlanks" dxfId="115" priority="117">
      <formula>LEN(TRIM(I34))=0</formula>
    </cfRule>
  </conditionalFormatting>
  <conditionalFormatting sqref="I34">
    <cfRule type="notContainsBlanks" dxfId="114" priority="115">
      <formula>LEN(TRIM(I34))&gt;0</formula>
    </cfRule>
  </conditionalFormatting>
  <conditionalFormatting sqref="K32:K33 K35">
    <cfRule type="cellIs" dxfId="113" priority="113" operator="equal">
      <formula>"NEVYHOVUJE"</formula>
    </cfRule>
    <cfRule type="cellIs" dxfId="112" priority="114" operator="equal">
      <formula>"VYHOVUJE"</formula>
    </cfRule>
  </conditionalFormatting>
  <conditionalFormatting sqref="K34">
    <cfRule type="cellIs" dxfId="111" priority="111" operator="equal">
      <formula>"NEVYHOVUJE"</formula>
    </cfRule>
    <cfRule type="cellIs" dxfId="110" priority="112" operator="equal">
      <formula>"VYHOVUJE"</formula>
    </cfRule>
  </conditionalFormatting>
  <conditionalFormatting sqref="I36:I37 I39">
    <cfRule type="notContainsBlanks" dxfId="109" priority="109">
      <formula>LEN(TRIM(I36))&gt;0</formula>
    </cfRule>
    <cfRule type="containsBlanks" dxfId="108" priority="110">
      <formula>LEN(TRIM(I36))=0</formula>
    </cfRule>
  </conditionalFormatting>
  <conditionalFormatting sqref="I36:I37 I39">
    <cfRule type="notContainsBlanks" dxfId="107" priority="108">
      <formula>LEN(TRIM(I36))&gt;0</formula>
    </cfRule>
  </conditionalFormatting>
  <conditionalFormatting sqref="I38">
    <cfRule type="notContainsBlanks" dxfId="106" priority="106">
      <formula>LEN(TRIM(I38))&gt;0</formula>
    </cfRule>
    <cfRule type="containsBlanks" dxfId="105" priority="107">
      <formula>LEN(TRIM(I38))=0</formula>
    </cfRule>
  </conditionalFormatting>
  <conditionalFormatting sqref="I38">
    <cfRule type="notContainsBlanks" dxfId="104" priority="105">
      <formula>LEN(TRIM(I38))&gt;0</formula>
    </cfRule>
  </conditionalFormatting>
  <conditionalFormatting sqref="K36:K37 K39">
    <cfRule type="cellIs" dxfId="103" priority="103" operator="equal">
      <formula>"NEVYHOVUJE"</formula>
    </cfRule>
    <cfRule type="cellIs" dxfId="102" priority="104" operator="equal">
      <formula>"VYHOVUJE"</formula>
    </cfRule>
  </conditionalFormatting>
  <conditionalFormatting sqref="K38">
    <cfRule type="cellIs" dxfId="101" priority="101" operator="equal">
      <formula>"NEVYHOVUJE"</formula>
    </cfRule>
    <cfRule type="cellIs" dxfId="100" priority="102" operator="equal">
      <formula>"VYHOVUJE"</formula>
    </cfRule>
  </conditionalFormatting>
  <conditionalFormatting sqref="I40">
    <cfRule type="notContainsBlanks" dxfId="99" priority="99">
      <formula>LEN(TRIM(I40))&gt;0</formula>
    </cfRule>
    <cfRule type="containsBlanks" dxfId="98" priority="100">
      <formula>LEN(TRIM(I40))=0</formula>
    </cfRule>
  </conditionalFormatting>
  <conditionalFormatting sqref="I40">
    <cfRule type="notContainsBlanks" dxfId="97" priority="98">
      <formula>LEN(TRIM(I40))&gt;0</formula>
    </cfRule>
  </conditionalFormatting>
  <conditionalFormatting sqref="K40">
    <cfRule type="cellIs" dxfId="96" priority="96" operator="equal">
      <formula>"NEVYHOVUJE"</formula>
    </cfRule>
    <cfRule type="cellIs" dxfId="95" priority="97" operator="equal">
      <formula>"VYHOVUJE"</formula>
    </cfRule>
  </conditionalFormatting>
  <conditionalFormatting sqref="I41:I42 I44">
    <cfRule type="notContainsBlanks" dxfId="94" priority="94">
      <formula>LEN(TRIM(I41))&gt;0</formula>
    </cfRule>
    <cfRule type="containsBlanks" dxfId="93" priority="95">
      <formula>LEN(TRIM(I41))=0</formula>
    </cfRule>
  </conditionalFormatting>
  <conditionalFormatting sqref="I41:I42 I44">
    <cfRule type="notContainsBlanks" dxfId="92" priority="93">
      <formula>LEN(TRIM(I41))&gt;0</formula>
    </cfRule>
  </conditionalFormatting>
  <conditionalFormatting sqref="I43">
    <cfRule type="notContainsBlanks" dxfId="91" priority="91">
      <formula>LEN(TRIM(I43))&gt;0</formula>
    </cfRule>
    <cfRule type="containsBlanks" dxfId="90" priority="92">
      <formula>LEN(TRIM(I43))=0</formula>
    </cfRule>
  </conditionalFormatting>
  <conditionalFormatting sqref="I43">
    <cfRule type="notContainsBlanks" dxfId="89" priority="90">
      <formula>LEN(TRIM(I43))&gt;0</formula>
    </cfRule>
  </conditionalFormatting>
  <conditionalFormatting sqref="K41:K42 K44">
    <cfRule type="cellIs" dxfId="88" priority="88" operator="equal">
      <formula>"NEVYHOVUJE"</formula>
    </cfRule>
    <cfRule type="cellIs" dxfId="87" priority="89" operator="equal">
      <formula>"VYHOVUJE"</formula>
    </cfRule>
  </conditionalFormatting>
  <conditionalFormatting sqref="K43">
    <cfRule type="cellIs" dxfId="86" priority="86" operator="equal">
      <formula>"NEVYHOVUJE"</formula>
    </cfRule>
    <cfRule type="cellIs" dxfId="85" priority="87" operator="equal">
      <formula>"VYHOVUJE"</formula>
    </cfRule>
  </conditionalFormatting>
  <conditionalFormatting sqref="I45:I46 I48">
    <cfRule type="notContainsBlanks" dxfId="84" priority="84">
      <formula>LEN(TRIM(I45))&gt;0</formula>
    </cfRule>
    <cfRule type="containsBlanks" dxfId="83" priority="85">
      <formula>LEN(TRIM(I45))=0</formula>
    </cfRule>
  </conditionalFormatting>
  <conditionalFormatting sqref="I45:I46 I48">
    <cfRule type="notContainsBlanks" dxfId="82" priority="83">
      <formula>LEN(TRIM(I45))&gt;0</formula>
    </cfRule>
  </conditionalFormatting>
  <conditionalFormatting sqref="I47">
    <cfRule type="notContainsBlanks" dxfId="81" priority="81">
      <formula>LEN(TRIM(I47))&gt;0</formula>
    </cfRule>
    <cfRule type="containsBlanks" dxfId="80" priority="82">
      <formula>LEN(TRIM(I47))=0</formula>
    </cfRule>
  </conditionalFormatting>
  <conditionalFormatting sqref="I47">
    <cfRule type="notContainsBlanks" dxfId="79" priority="80">
      <formula>LEN(TRIM(I47))&gt;0</formula>
    </cfRule>
  </conditionalFormatting>
  <conditionalFormatting sqref="K45:K46 K48">
    <cfRule type="cellIs" dxfId="78" priority="78" operator="equal">
      <formula>"NEVYHOVUJE"</formula>
    </cfRule>
    <cfRule type="cellIs" dxfId="77" priority="79" operator="equal">
      <formula>"VYHOVUJE"</formula>
    </cfRule>
  </conditionalFormatting>
  <conditionalFormatting sqref="K47">
    <cfRule type="cellIs" dxfId="76" priority="76" operator="equal">
      <formula>"NEVYHOVUJE"</formula>
    </cfRule>
    <cfRule type="cellIs" dxfId="75" priority="77" operator="equal">
      <formula>"VYHOVUJE"</formula>
    </cfRule>
  </conditionalFormatting>
  <conditionalFormatting sqref="I49">
    <cfRule type="notContainsBlanks" dxfId="74" priority="74">
      <formula>LEN(TRIM(I49))&gt;0</formula>
    </cfRule>
    <cfRule type="containsBlanks" dxfId="73" priority="75">
      <formula>LEN(TRIM(I49))=0</formula>
    </cfRule>
  </conditionalFormatting>
  <conditionalFormatting sqref="I49">
    <cfRule type="notContainsBlanks" dxfId="72" priority="73">
      <formula>LEN(TRIM(I49))&gt;0</formula>
    </cfRule>
  </conditionalFormatting>
  <conditionalFormatting sqref="K49">
    <cfRule type="cellIs" dxfId="71" priority="71" operator="equal">
      <formula>"NEVYHOVUJE"</formula>
    </cfRule>
    <cfRule type="cellIs" dxfId="70" priority="72" operator="equal">
      <formula>"VYHOVUJE"</formula>
    </cfRule>
  </conditionalFormatting>
  <conditionalFormatting sqref="I50:I51 I53">
    <cfRule type="notContainsBlanks" dxfId="69" priority="69">
      <formula>LEN(TRIM(I50))&gt;0</formula>
    </cfRule>
    <cfRule type="containsBlanks" dxfId="68" priority="70">
      <formula>LEN(TRIM(I50))=0</formula>
    </cfRule>
  </conditionalFormatting>
  <conditionalFormatting sqref="I50:I51 I53">
    <cfRule type="notContainsBlanks" dxfId="67" priority="68">
      <formula>LEN(TRIM(I50))&gt;0</formula>
    </cfRule>
  </conditionalFormatting>
  <conditionalFormatting sqref="I52">
    <cfRule type="notContainsBlanks" dxfId="66" priority="66">
      <formula>LEN(TRIM(I52))&gt;0</formula>
    </cfRule>
    <cfRule type="containsBlanks" dxfId="65" priority="67">
      <formula>LEN(TRIM(I52))=0</formula>
    </cfRule>
  </conditionalFormatting>
  <conditionalFormatting sqref="I52">
    <cfRule type="notContainsBlanks" dxfId="64" priority="65">
      <formula>LEN(TRIM(I52))&gt;0</formula>
    </cfRule>
  </conditionalFormatting>
  <conditionalFormatting sqref="K50:K51 K53">
    <cfRule type="cellIs" dxfId="63" priority="63" operator="equal">
      <formula>"NEVYHOVUJE"</formula>
    </cfRule>
    <cfRule type="cellIs" dxfId="62" priority="64" operator="equal">
      <formula>"VYHOVUJE"</formula>
    </cfRule>
  </conditionalFormatting>
  <conditionalFormatting sqref="K52">
    <cfRule type="cellIs" dxfId="61" priority="61" operator="equal">
      <formula>"NEVYHOVUJE"</formula>
    </cfRule>
    <cfRule type="cellIs" dxfId="60" priority="62" operator="equal">
      <formula>"VYHOVUJE"</formula>
    </cfRule>
  </conditionalFormatting>
  <conditionalFormatting sqref="I54:I55 I57">
    <cfRule type="notContainsBlanks" dxfId="59" priority="59">
      <formula>LEN(TRIM(I54))&gt;0</formula>
    </cfRule>
    <cfRule type="containsBlanks" dxfId="58" priority="60">
      <formula>LEN(TRIM(I54))=0</formula>
    </cfRule>
  </conditionalFormatting>
  <conditionalFormatting sqref="I54:I55 I57">
    <cfRule type="notContainsBlanks" dxfId="57" priority="58">
      <formula>LEN(TRIM(I54))&gt;0</formula>
    </cfRule>
  </conditionalFormatting>
  <conditionalFormatting sqref="I56">
    <cfRule type="notContainsBlanks" dxfId="56" priority="56">
      <formula>LEN(TRIM(I56))&gt;0</formula>
    </cfRule>
    <cfRule type="containsBlanks" dxfId="55" priority="57">
      <formula>LEN(TRIM(I56))=0</formula>
    </cfRule>
  </conditionalFormatting>
  <conditionalFormatting sqref="I56">
    <cfRule type="notContainsBlanks" dxfId="54" priority="55">
      <formula>LEN(TRIM(I56))&gt;0</formula>
    </cfRule>
  </conditionalFormatting>
  <conditionalFormatting sqref="K54:K55 K57">
    <cfRule type="cellIs" dxfId="53" priority="53" operator="equal">
      <formula>"NEVYHOVUJE"</formula>
    </cfRule>
    <cfRule type="cellIs" dxfId="52" priority="54" operator="equal">
      <formula>"VYHOVUJE"</formula>
    </cfRule>
  </conditionalFormatting>
  <conditionalFormatting sqref="K56">
    <cfRule type="cellIs" dxfId="51" priority="51" operator="equal">
      <formula>"NEVYHOVUJE"</formula>
    </cfRule>
    <cfRule type="cellIs" dxfId="50" priority="52" operator="equal">
      <formula>"VYHOVUJE"</formula>
    </cfRule>
  </conditionalFormatting>
  <conditionalFormatting sqref="I58">
    <cfRule type="notContainsBlanks" dxfId="49" priority="49">
      <formula>LEN(TRIM(I58))&gt;0</formula>
    </cfRule>
    <cfRule type="containsBlanks" dxfId="48" priority="50">
      <formula>LEN(TRIM(I58))=0</formula>
    </cfRule>
  </conditionalFormatting>
  <conditionalFormatting sqref="I58">
    <cfRule type="notContainsBlanks" dxfId="47" priority="48">
      <formula>LEN(TRIM(I58))&gt;0</formula>
    </cfRule>
  </conditionalFormatting>
  <conditionalFormatting sqref="K58">
    <cfRule type="cellIs" dxfId="46" priority="46" operator="equal">
      <formula>"NEVYHOVUJE"</formula>
    </cfRule>
    <cfRule type="cellIs" dxfId="45" priority="47" operator="equal">
      <formula>"VYHOVUJE"</formula>
    </cfRule>
  </conditionalFormatting>
  <conditionalFormatting sqref="I59:I60 I62">
    <cfRule type="notContainsBlanks" dxfId="44" priority="44">
      <formula>LEN(TRIM(I59))&gt;0</formula>
    </cfRule>
    <cfRule type="containsBlanks" dxfId="43" priority="45">
      <formula>LEN(TRIM(I59))=0</formula>
    </cfRule>
  </conditionalFormatting>
  <conditionalFormatting sqref="I59:I60 I62">
    <cfRule type="notContainsBlanks" dxfId="42" priority="43">
      <formula>LEN(TRIM(I59))&gt;0</formula>
    </cfRule>
  </conditionalFormatting>
  <conditionalFormatting sqref="I61">
    <cfRule type="notContainsBlanks" dxfId="41" priority="41">
      <formula>LEN(TRIM(I61))&gt;0</formula>
    </cfRule>
    <cfRule type="containsBlanks" dxfId="40" priority="42">
      <formula>LEN(TRIM(I61))=0</formula>
    </cfRule>
  </conditionalFormatting>
  <conditionalFormatting sqref="I61">
    <cfRule type="notContainsBlanks" dxfId="39" priority="40">
      <formula>LEN(TRIM(I61))&gt;0</formula>
    </cfRule>
  </conditionalFormatting>
  <conditionalFormatting sqref="K59:K60 K62">
    <cfRule type="cellIs" dxfId="38" priority="38" operator="equal">
      <formula>"NEVYHOVUJE"</formula>
    </cfRule>
    <cfRule type="cellIs" dxfId="37" priority="39" operator="equal">
      <formula>"VYHOVUJE"</formula>
    </cfRule>
  </conditionalFormatting>
  <conditionalFormatting sqref="K61">
    <cfRule type="cellIs" dxfId="36" priority="36" operator="equal">
      <formula>"NEVYHOVUJE"</formula>
    </cfRule>
    <cfRule type="cellIs" dxfId="35" priority="37" operator="equal">
      <formula>"VYHOVUJE"</formula>
    </cfRule>
  </conditionalFormatting>
  <conditionalFormatting sqref="I63:I64 I66">
    <cfRule type="notContainsBlanks" dxfId="34" priority="34">
      <formula>LEN(TRIM(I63))&gt;0</formula>
    </cfRule>
    <cfRule type="containsBlanks" dxfId="33" priority="35">
      <formula>LEN(TRIM(I63))=0</formula>
    </cfRule>
  </conditionalFormatting>
  <conditionalFormatting sqref="I63:I64 I66">
    <cfRule type="notContainsBlanks" dxfId="32" priority="33">
      <formula>LEN(TRIM(I63))&gt;0</formula>
    </cfRule>
  </conditionalFormatting>
  <conditionalFormatting sqref="I65">
    <cfRule type="notContainsBlanks" dxfId="31" priority="31">
      <formula>LEN(TRIM(I65))&gt;0</formula>
    </cfRule>
    <cfRule type="containsBlanks" dxfId="30" priority="32">
      <formula>LEN(TRIM(I65))=0</formula>
    </cfRule>
  </conditionalFormatting>
  <conditionalFormatting sqref="I65">
    <cfRule type="notContainsBlanks" dxfId="29" priority="30">
      <formula>LEN(TRIM(I65))&gt;0</formula>
    </cfRule>
  </conditionalFormatting>
  <conditionalFormatting sqref="K63:K64 K66">
    <cfRule type="cellIs" dxfId="28" priority="28" operator="equal">
      <formula>"NEVYHOVUJE"</formula>
    </cfRule>
    <cfRule type="cellIs" dxfId="27" priority="29" operator="equal">
      <formula>"VYHOVUJE"</formula>
    </cfRule>
  </conditionalFormatting>
  <conditionalFormatting sqref="K65">
    <cfRule type="cellIs" dxfId="26" priority="26" operator="equal">
      <formula>"NEVYHOVUJE"</formula>
    </cfRule>
    <cfRule type="cellIs" dxfId="25" priority="27" operator="equal">
      <formula>"VYHOVUJE"</formula>
    </cfRule>
  </conditionalFormatting>
  <conditionalFormatting sqref="I68">
    <cfRule type="notContainsBlanks" dxfId="24" priority="24">
      <formula>LEN(TRIM(I68))&gt;0</formula>
    </cfRule>
    <cfRule type="containsBlanks" dxfId="23" priority="25">
      <formula>LEN(TRIM(I68))=0</formula>
    </cfRule>
  </conditionalFormatting>
  <conditionalFormatting sqref="I68">
    <cfRule type="notContainsBlanks" dxfId="22" priority="23">
      <formula>LEN(TRIM(I68))&gt;0</formula>
    </cfRule>
  </conditionalFormatting>
  <conditionalFormatting sqref="I67">
    <cfRule type="notContainsBlanks" dxfId="21" priority="21">
      <formula>LEN(TRIM(I67))&gt;0</formula>
    </cfRule>
    <cfRule type="containsBlanks" dxfId="20" priority="22">
      <formula>LEN(TRIM(I67))=0</formula>
    </cfRule>
  </conditionalFormatting>
  <conditionalFormatting sqref="I67">
    <cfRule type="notContainsBlanks" dxfId="19" priority="20">
      <formula>LEN(TRIM(I67))&gt;0</formula>
    </cfRule>
  </conditionalFormatting>
  <conditionalFormatting sqref="K68">
    <cfRule type="cellIs" dxfId="18" priority="18" operator="equal">
      <formula>"NEVYHOVUJE"</formula>
    </cfRule>
    <cfRule type="cellIs" dxfId="17" priority="19" operator="equal">
      <formula>"VYHOVUJE"</formula>
    </cfRule>
  </conditionalFormatting>
  <conditionalFormatting sqref="K67">
    <cfRule type="cellIs" dxfId="16" priority="16" operator="equal">
      <formula>"NEVYHOVUJE"</formula>
    </cfRule>
    <cfRule type="cellIs" dxfId="15" priority="17" operator="equal">
      <formula>"VYHOVUJE"</formula>
    </cfRule>
  </conditionalFormatting>
  <conditionalFormatting sqref="I69:I70 I72">
    <cfRule type="notContainsBlanks" dxfId="14" priority="14">
      <formula>LEN(TRIM(I69))&gt;0</formula>
    </cfRule>
    <cfRule type="containsBlanks" dxfId="13" priority="15">
      <formula>LEN(TRIM(I69))=0</formula>
    </cfRule>
  </conditionalFormatting>
  <conditionalFormatting sqref="I69:I70 I72">
    <cfRule type="notContainsBlanks" dxfId="12" priority="13">
      <formula>LEN(TRIM(I69))&gt;0</formula>
    </cfRule>
  </conditionalFormatting>
  <conditionalFormatting sqref="I71">
    <cfRule type="notContainsBlanks" dxfId="11" priority="11">
      <formula>LEN(TRIM(I71))&gt;0</formula>
    </cfRule>
    <cfRule type="containsBlanks" dxfId="10" priority="12">
      <formula>LEN(TRIM(I71))=0</formula>
    </cfRule>
  </conditionalFormatting>
  <conditionalFormatting sqref="I71">
    <cfRule type="notContainsBlanks" dxfId="9" priority="10">
      <formula>LEN(TRIM(I71))&gt;0</formula>
    </cfRule>
  </conditionalFormatting>
  <conditionalFormatting sqref="K69:K70 K72">
    <cfRule type="cellIs" dxfId="8" priority="8" operator="equal">
      <formula>"NEVYHOVUJE"</formula>
    </cfRule>
    <cfRule type="cellIs" dxfId="7" priority="9" operator="equal">
      <formula>"VYHOVUJE"</formula>
    </cfRule>
  </conditionalFormatting>
  <conditionalFormatting sqref="K71">
    <cfRule type="cellIs" dxfId="6" priority="6" operator="equal">
      <formula>"NEVYHOVUJE"</formula>
    </cfRule>
    <cfRule type="cellIs" dxfId="5" priority="7" operator="equal">
      <formula>"VYHOVUJE"</formula>
    </cfRule>
  </conditionalFormatting>
  <conditionalFormatting sqref="I73">
    <cfRule type="notContainsBlanks" dxfId="4" priority="4">
      <formula>LEN(TRIM(I73))&gt;0</formula>
    </cfRule>
    <cfRule type="containsBlanks" dxfId="3" priority="5">
      <formula>LEN(TRIM(I73))=0</formula>
    </cfRule>
  </conditionalFormatting>
  <conditionalFormatting sqref="I73">
    <cfRule type="notContainsBlanks" dxfId="2" priority="3">
      <formula>LEN(TRIM(I73))&gt;0</formula>
    </cfRule>
  </conditionalFormatting>
  <conditionalFormatting sqref="K73">
    <cfRule type="cellIs" dxfId="1" priority="1" operator="equal">
      <formula>"NEVYHOVUJE"</formula>
    </cfRule>
    <cfRule type="cellIs" dxfId="0" priority="2" operator="equal">
      <formula>"VYHOVUJE"</formula>
    </cfRule>
  </conditionalFormatting>
  <dataValidations count="1">
    <dataValidation type="list" showInputMessage="1" showErrorMessage="1" sqref="E7:E73" xr:uid="{00000000-0002-0000-0000-000001000000}">
      <formula1>"ks,balení,sada,litr,kg,pár,role,karton,"</formula1>
      <formula2>0</formula2>
    </dataValidation>
  </dataValidations>
  <pageMargins left="0.31496062992125984" right="0.35433070866141736" top="0.19685039370078741" bottom="0.15748031496062992" header="0.51181102362204722" footer="0.51181102362204722"/>
  <pageSetup paperSize="9" scale="44" firstPageNumber="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Zdeněk Řežábek</cp:lastModifiedBy>
  <cp:revision>18</cp:revision>
  <cp:lastPrinted>2020-05-05T12:27:22Z</cp:lastPrinted>
  <dcterms:created xsi:type="dcterms:W3CDTF">2014-03-05T12:43:32Z</dcterms:created>
  <dcterms:modified xsi:type="dcterms:W3CDTF">2020-05-05T12:38:39Z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