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sigs" ContentType="application/vnd.openxmlformats-package.digital-signature-origin"/>
  <Default Extension="xml" ContentType="application/xml"/>
  <Override PartName="/xl/workbook.xml" ContentType="application/vnd.openxmlformats-officedocument.spreadsheetml.sheet.main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  <Override PartName="/_xmlsignatures/sig1.xml" ContentType="application/vnd.openxmlformats-package.digital-signature-xmlsignatur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VEREJNE ZAKAZKY\k odevzdani\VZ190641 - 20.12. - Dodávky tonerů, válců do tiskáren a kopírek (II.) 043-2019 - Michal - Nacenění TA a OKI\"/>
    </mc:Choice>
  </mc:AlternateContent>
  <bookViews>
    <workbookView xWindow="0" yWindow="0" windowWidth="28800" windowHeight="12435" tabRatio="939"/>
  </bookViews>
  <sheets>
    <sheet name="Tonery" sheetId="22" r:id="rId1"/>
  </sheets>
  <definedNames>
    <definedName name="_xlnm.Print_Area" localSheetId="0">Tonery!$B$1:$Q$27</definedName>
  </definedNames>
  <calcPr calcId="152511"/>
</workbook>
</file>

<file path=xl/calcChain.xml><?xml version="1.0" encoding="utf-8"?>
<calcChain xmlns="http://schemas.openxmlformats.org/spreadsheetml/2006/main">
  <c r="M11" i="22" l="1"/>
  <c r="Q20" i="22" l="1"/>
  <c r="Q19" i="22"/>
  <c r="Q18" i="22"/>
  <c r="Q17" i="22"/>
  <c r="Q16" i="22"/>
  <c r="Q15" i="22"/>
  <c r="Q14" i="22"/>
  <c r="Q13" i="22"/>
  <c r="Q12" i="22"/>
  <c r="Q11" i="22"/>
  <c r="Q10" i="22"/>
  <c r="Q9" i="22"/>
  <c r="Q8" i="22"/>
  <c r="Q7" i="22"/>
  <c r="M7" i="22"/>
  <c r="M8" i="22"/>
  <c r="M9" i="22"/>
  <c r="M10" i="22"/>
  <c r="M12" i="22"/>
  <c r="M13" i="22"/>
  <c r="M14" i="22"/>
  <c r="M15" i="22"/>
  <c r="M16" i="22"/>
  <c r="M17" i="22"/>
  <c r="M18" i="22"/>
  <c r="M19" i="22"/>
  <c r="M20" i="22"/>
  <c r="P7" i="22"/>
  <c r="P8" i="22"/>
  <c r="P9" i="22"/>
  <c r="P10" i="22"/>
  <c r="P11" i="22"/>
  <c r="P12" i="22"/>
  <c r="P13" i="22"/>
  <c r="P14" i="22"/>
  <c r="P15" i="22"/>
  <c r="P16" i="22"/>
  <c r="P17" i="22"/>
  <c r="P18" i="22"/>
  <c r="P19" i="22"/>
  <c r="P20" i="22"/>
  <c r="N23" i="22" l="1"/>
  <c r="O23" i="22"/>
</calcChain>
</file>

<file path=xl/sharedStrings.xml><?xml version="1.0" encoding="utf-8"?>
<sst xmlns="http://schemas.openxmlformats.org/spreadsheetml/2006/main" count="120" uniqueCount="88">
  <si>
    <t>Množství</t>
  </si>
  <si>
    <t>Položka</t>
  </si>
  <si>
    <t>Obchodní název + typ</t>
  </si>
  <si>
    <t>30125110-5 - Tonery pro laserové tiskárny/faxové přístroje</t>
  </si>
  <si>
    <t>30125120-8 - Tonery pro fotokopírovací stroje</t>
  </si>
  <si>
    <t>CELKOVÁ MAXIMÁLNÍ CENA za celou VZ 
v Kč BEZ DPH</t>
  </si>
  <si>
    <t>CELKOVÁ NABÍDKOVÁ CENA v Kč bez DPH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</si>
  <si>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</si>
  <si>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</si>
  <si>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</si>
  <si>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</si>
  <si>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Vyplní se automaticky</t>
  </si>
  <si>
    <t>[DOPLNÍ DODAVATEL]</t>
  </si>
  <si>
    <t>Vyplní dodavatel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</si>
  <si>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</si>
  <si>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t>ks</t>
  </si>
  <si>
    <t>1.</t>
  </si>
  <si>
    <t>2.</t>
  </si>
  <si>
    <r>
      <rPr>
        <sz val="11"/>
        <rFont val="Calibri"/>
        <family val="2"/>
        <charset val="238"/>
        <scheme val="minor"/>
      </rPr>
      <t>Toner do tiskárny Triumph Adler 3262i - černý</t>
    </r>
    <r>
      <rPr>
        <sz val="11"/>
        <color rgb="FFFF0000"/>
        <rFont val="Calibri"/>
        <family val="2"/>
        <charset val="238"/>
        <scheme val="minor"/>
      </rPr>
      <t xml:space="preserve">  </t>
    </r>
  </si>
  <si>
    <t>ANO</t>
  </si>
  <si>
    <t>Dětská univerzita FPE 2019</t>
  </si>
  <si>
    <t>Toner do tiskárny Triumph Adler 4006ci black</t>
  </si>
  <si>
    <t>Originální toner. Výtěžnost 30000 stran.</t>
  </si>
  <si>
    <t>Toner do tiskárny Triumph Adler 4006ci cyan</t>
  </si>
  <si>
    <t>Originální toner. Výtěžnost 20000 stran.</t>
  </si>
  <si>
    <t>Toner do tiskárny Triumph Adler 4006ci magenta</t>
  </si>
  <si>
    <t>Toner do tiskárny Triumph Adler 4006ci yellow</t>
  </si>
  <si>
    <t>3.</t>
  </si>
  <si>
    <t>Toner do tiskárny TA P-5532DN - černý</t>
  </si>
  <si>
    <t>4.</t>
  </si>
  <si>
    <t>5.</t>
  </si>
  <si>
    <t>Originální toner. Výtěžnost 3200 stran.</t>
  </si>
  <si>
    <t>6.</t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</si>
  <si>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žlutý</t>
    </r>
    <r>
      <rPr>
        <sz val="11"/>
        <color theme="1"/>
        <rFont val="Calibri"/>
        <family val="2"/>
        <charset val="238"/>
        <scheme val="minor"/>
      </rPr>
      <t xml:space="preserve"> pro kopírku OKI </t>
    </r>
    <r>
      <rPr>
        <b/>
        <sz val="11"/>
        <color theme="1"/>
        <rFont val="Calibri"/>
        <family val="2"/>
        <charset val="238"/>
        <scheme val="minor"/>
      </rPr>
      <t>MC 562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</si>
  <si>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modrý</t>
    </r>
    <r>
      <rPr>
        <sz val="11"/>
        <color theme="1"/>
        <rFont val="Calibri"/>
        <family val="2"/>
        <charset val="238"/>
        <scheme val="minor"/>
      </rPr>
      <t xml:space="preserve"> pro kopírku OKI </t>
    </r>
    <r>
      <rPr>
        <b/>
        <sz val="11"/>
        <color theme="1"/>
        <rFont val="Calibri"/>
        <family val="2"/>
        <charset val="238"/>
        <scheme val="minor"/>
      </rPr>
      <t>MC 562</t>
    </r>
  </si>
  <si>
    <r>
      <t xml:space="preserve">Toner </t>
    </r>
    <r>
      <rPr>
        <b/>
        <sz val="11"/>
        <color theme="1"/>
        <rFont val="Calibri"/>
        <family val="2"/>
        <charset val="238"/>
        <scheme val="minor"/>
      </rPr>
      <t>červený</t>
    </r>
    <r>
      <rPr>
        <sz val="11"/>
        <color theme="1"/>
        <rFont val="Calibri"/>
        <family val="2"/>
        <charset val="238"/>
        <scheme val="minor"/>
      </rPr>
      <t xml:space="preserve"> pro kopírku OKI </t>
    </r>
    <r>
      <rPr>
        <b/>
        <sz val="11"/>
        <color theme="1"/>
        <rFont val="Calibri"/>
        <family val="2"/>
        <charset val="238"/>
        <scheme val="minor"/>
      </rPr>
      <t>MC 562</t>
    </r>
  </si>
  <si>
    <t>V případě, že se dodavatel při předání zboží na některá uvedená tel. čísla nedovolá, bude v takovém případě volat tel. 377 631 332.</t>
  </si>
  <si>
    <t>Tonery (II.) 043 - 2019 (T-(II.)-043-2019)</t>
  </si>
  <si>
    <t>Priloha_c._1_Kupni_smlouvy_technicka_specifikace_T-(II.)-043-2019</t>
  </si>
  <si>
    <t>Název</t>
  </si>
  <si>
    <t xml:space="preserve">Měrná jednotka [MJ] </t>
  </si>
  <si>
    <t>Popis</t>
  </si>
  <si>
    <t xml:space="preserve">Fakturace </t>
  </si>
  <si>
    <t xml:space="preserve">Financováno
 z projektových finančních prostředků </t>
  </si>
  <si>
    <r>
      <t>Pokud financováno z projektových prostředků, pak</t>
    </r>
    <r>
      <rPr>
        <b/>
        <sz val="11"/>
        <color rgb="FFFF0000"/>
        <rFont val="Calibri"/>
        <family val="2"/>
        <charset val="238"/>
        <scheme val="minor"/>
      </rPr>
      <t xml:space="preserve"> DODAVATEL</t>
    </r>
    <r>
      <rPr>
        <b/>
        <sz val="11"/>
        <rFont val="Calibri"/>
        <family val="2"/>
        <charset val="238"/>
        <scheme val="minor"/>
      </rPr>
      <t xml:space="preserve"> uvede </t>
    </r>
    <r>
      <rPr>
        <b/>
        <sz val="11"/>
        <color rgb="FFFF0000"/>
        <rFont val="Calibri"/>
        <family val="2"/>
        <charset val="238"/>
        <scheme val="minor"/>
      </rPr>
      <t>NA FAKTURU</t>
    </r>
    <r>
      <rPr>
        <b/>
        <sz val="11"/>
        <rFont val="Calibri"/>
        <family val="2"/>
        <charset val="238"/>
        <scheme val="minor"/>
      </rPr>
      <t xml:space="preserve">: NÁZEV A ČÍSLO DOTAČNÍHO PROJEKTU </t>
    </r>
  </si>
  <si>
    <t xml:space="preserve">Kontaktní osoba 
k převzetí zboží </t>
  </si>
  <si>
    <t xml:space="preserve">Místo dodání </t>
  </si>
  <si>
    <t xml:space="preserve">Maximální cena za jednotlivé položky 
 v Kč BEZ DPH </t>
  </si>
  <si>
    <t>CPV - výběr
TONERY</t>
  </si>
  <si>
    <t>Samostatná faktura</t>
  </si>
  <si>
    <t>NE</t>
  </si>
  <si>
    <t>PS - Zdeněk Kegler,
Tel.: 721 375 541</t>
  </si>
  <si>
    <t>Kollárova 19, 
301 00 Plzeň,
Správa a provoz budov, bytů a ubytoven, 
místnost KO 329</t>
  </si>
  <si>
    <t>KNJ - Mgr. Irena Netrvalová,
Tel.: 37763 6142</t>
  </si>
  <si>
    <t>Chodské náměstí 1,
301 00 Plzeň,
 Fakulta pedagogická -
Katedra německého jazyka,
místnost CH 306</t>
  </si>
  <si>
    <t>KTE - Ing. Roman Hamar, Ph.D.,
Tel.: 37763 4621</t>
  </si>
  <si>
    <t>Univerzitní 26, 
301 00 Plzeň, 
 Fakulta elektrotechnická -
Katedra teoretické elektrotechniky,
místnost EK 609</t>
  </si>
  <si>
    <t>KSA - Bc. Jitka Vlasáková, 
Tel.: 37763 5303,
602 135 390</t>
  </si>
  <si>
    <t>Sedláčkova 15, 
301 00 Plzeň,
Fakulta filozofická -
Katedra antropologie, 
místnost SP 307</t>
  </si>
  <si>
    <t>PODATELNA - Pavlína Vavrejnová,
Tel.: 37763 1526</t>
  </si>
  <si>
    <t>Univerzitní 8, 
301 00 Plzeň,
Rektorát - Podatelna,
místnsot UR 107</t>
  </si>
  <si>
    <t>UK - Bc. Martina Martínková,
Tel.: 37763 7701</t>
  </si>
  <si>
    <t>Univerzitní 18,
301 00 Plzeň,
 Univerzitní knihovna,
místnost UI 201</t>
  </si>
  <si>
    <t>Toner do tiskárny HP Laser jet P1006</t>
  </si>
  <si>
    <t xml:space="preserve">Toner do tiskárny HP Laser jet P2015 </t>
  </si>
  <si>
    <t xml:space="preserve">Toner do tiskárny HP Laser jet 1160  </t>
  </si>
  <si>
    <t>Toner do tiskárny CANON i-sensys LBP 2900</t>
  </si>
  <si>
    <t xml:space="preserve">Originální, nebo kompatibilní toner splňující podmínky certifikátu STMC. 
Minimální výtěžnost při 5% pokrytí 1500 stran. </t>
  </si>
  <si>
    <t xml:space="preserve">Originální, nebo kompatibilní toner splňující podmínky certifikátu STMC. 
Minimální výtěžnost při 5% pokrytí 7000 stran. </t>
  </si>
  <si>
    <t xml:space="preserve">Originální, nebo kompatibilní toner splňující podmínky certifikátu STMC.
Minimální výtěžnost při 5% pokrytí 2500 stran. </t>
  </si>
  <si>
    <t xml:space="preserve">Originální, nebo kompatibilní toner splňující podmínky certifikátu STMC. 
Minimální výtěžnost při 5% pokrytí 2000  stran. </t>
  </si>
  <si>
    <t xml:space="preserve">Originální toner. Minimální výtěžnost při 5% pokrytí 25000 stran. </t>
  </si>
  <si>
    <t>Toner do tiskárny HP Color Laser Jet Pro MFP M281fdw - černý</t>
  </si>
  <si>
    <t>Originální toner. Výtěžnost 2000 stran.</t>
  </si>
  <si>
    <t xml:space="preserve"> COLORWAY kompatibilní toner pro HP CB435A/ CB436A/ cerný/ 1500 stran/ Econom (CW-H435/436M)</t>
  </si>
  <si>
    <t>PRINTLINE kompatibilní toner s HP Q7553X, No.53X / pro LJ P2014, P2015 / 7.000 stran, Black (DH-53XRO)</t>
  </si>
  <si>
    <t>PRINTLINE kompatibilní toner s HP Q5949A, No.49A / pro LJ 1160, 1320 / 2.500 stran, Black (DH-49ARO)</t>
  </si>
  <si>
    <t>STYGIAN Tonerová kazeta (Black/2500 stran/7616A005) pro Canon CRG703 (3302008003)</t>
  </si>
  <si>
    <t xml:space="preserve">Toner do tiskárny Triumph Adler 3262i - černý  20000 stran </t>
  </si>
  <si>
    <t>Copy kit CK-8513K black/černý 4006ci</t>
  </si>
  <si>
    <t>Copy kit CK-8513C cyan/modrý 4006ci</t>
  </si>
  <si>
    <t>Copy kit CK-8513M magenta/červený 4006ci</t>
  </si>
  <si>
    <t>Copy kit CK-8513Y yellow/žlutý 4006ci</t>
  </si>
  <si>
    <t xml:space="preserve">Toner do tiskárny TA P-5532DN – černý 25000 stran </t>
  </si>
  <si>
    <t>HP Toner 203X, 3200 stran, CF540X, black (CF540X)</t>
  </si>
  <si>
    <t>OKI toner yellow (44469704)</t>
  </si>
  <si>
    <t>OKI toner cyan (44469706)</t>
  </si>
  <si>
    <t>OKI toner magenta (44469705)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</si>
</sst>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&quot;Kč&quot;"/>
    <numFmt numFmtId="165" formatCode="_-* #,##0.00\ &quot;Kč&quot;_-;\-* #,##0.00\ &quot;Kč&quot;_-;_-* &quot; &quot;??,_-;_-@_-"/>
  </numFmts>
  <fonts count="15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rgb="FF000000"/>
      <name val="Calibri"/>
      <family val="2"/>
      <charset val="238"/>
    </font>
    <font>
      <sz val="12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u/>
      <sz val="12"/>
      <color rgb="FFFF0000"/>
      <name val="Calibri"/>
      <family val="2"/>
      <charset val="238"/>
      <scheme val="minor"/>
    </font>
    <font>
      <sz val="12"/>
      <color rgb="FFC00000"/>
      <name val="Calibri"/>
      <family val="2"/>
      <charset val="238"/>
      <scheme val="minor"/>
    </font>
    <font>
      <sz val="12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color rgb="FF005A9E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DDE9F7"/>
        <bgColor indexed="64"/>
      </patternFill>
    </fill>
  </fills>
  <borders count="2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ck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ck">
        <color indexed="64"/>
      </top>
      <bottom/>
      <diagonal/>
    </border>
    <border>
      <left/>
      <right/>
      <top style="thick">
        <color indexed="64"/>
      </top>
      <bottom style="thick">
        <color indexed="64"/>
      </bottom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/>
      <diagonal/>
    </border>
  </borders>
  <cellStyleXfs count="2">
    <xf numFmtId="0" fontId="0" fillId="0" borderId="0"/>
    <xf numFmtId="0" fontId="2" fillId="0" borderId="0"/>
  </cellStyleXfs>
  <cellXfs count="134">
    <xf numFmtId="0" fontId="0" fillId="0" borderId="0" xfId="0"/>
    <xf numFmtId="164" fontId="0" fillId="0" borderId="0" xfId="0" applyNumberFormat="1" applyFill="1" applyBorder="1" applyAlignment="1" applyProtection="1">
      <alignment horizontal="right" vertical="center" indent="1"/>
    </xf>
    <xf numFmtId="164" fontId="7" fillId="0" borderId="0" xfId="0" applyNumberFormat="1" applyFont="1" applyFill="1" applyBorder="1" applyAlignment="1" applyProtection="1">
      <alignment horizontal="right" vertical="center" indent="1"/>
    </xf>
    <xf numFmtId="0" fontId="1" fillId="0" borderId="0" xfId="0" applyFont="1" applyFill="1" applyBorder="1" applyAlignment="1" applyProtection="1">
      <alignment vertical="center" wrapText="1"/>
    </xf>
    <xf numFmtId="164" fontId="0" fillId="0" borderId="8" xfId="0" applyNumberFormat="1" applyFill="1" applyBorder="1" applyAlignment="1" applyProtection="1">
      <alignment horizontal="right" vertical="center" indent="1"/>
    </xf>
    <xf numFmtId="164" fontId="0" fillId="0" borderId="9" xfId="0" applyNumberFormat="1" applyFill="1" applyBorder="1" applyAlignment="1" applyProtection="1">
      <alignment horizontal="right" vertical="center" indent="1"/>
    </xf>
    <xf numFmtId="164" fontId="0" fillId="0" borderId="10" xfId="0" applyNumberFormat="1" applyFill="1" applyBorder="1" applyAlignment="1" applyProtection="1">
      <alignment horizontal="right" vertical="center" indent="1"/>
    </xf>
    <xf numFmtId="0" fontId="5" fillId="0" borderId="0" xfId="0" applyNumberFormat="1" applyFont="1" applyFill="1" applyAlignment="1" applyProtection="1">
      <alignment vertical="center"/>
    </xf>
    <xf numFmtId="0" fontId="4" fillId="0" borderId="0" xfId="0" applyNumberFormat="1" applyFont="1" applyFill="1" applyAlignment="1" applyProtection="1">
      <alignment horizontal="center" vertical="top" wrapText="1"/>
    </xf>
    <xf numFmtId="0" fontId="0" fillId="0" borderId="0" xfId="0" applyNumberFormat="1" applyFill="1" applyAlignment="1" applyProtection="1">
      <alignment vertical="top" wrapText="1"/>
    </xf>
    <xf numFmtId="0" fontId="0" fillId="0" borderId="0" xfId="0" applyNumberFormat="1" applyProtection="1"/>
    <xf numFmtId="0" fontId="8" fillId="0" borderId="0" xfId="0" applyNumberFormat="1" applyFont="1" applyAlignment="1" applyProtection="1">
      <alignment vertical="center"/>
    </xf>
    <xf numFmtId="0" fontId="8" fillId="0" borderId="0" xfId="0" applyNumberFormat="1" applyFont="1" applyFill="1" applyAlignment="1" applyProtection="1">
      <alignment vertical="center" wrapText="1"/>
    </xf>
    <xf numFmtId="0" fontId="0" fillId="0" borderId="0" xfId="0" applyNumberFormat="1" applyFill="1" applyAlignment="1" applyProtection="1">
      <alignment horizontal="center" vertical="top" wrapText="1"/>
    </xf>
    <xf numFmtId="0" fontId="0" fillId="0" borderId="0" xfId="0" applyNumberFormat="1" applyAlignment="1" applyProtection="1">
      <alignment horizontal="right" vertical="center" indent="1"/>
    </xf>
    <xf numFmtId="0" fontId="3" fillId="3" borderId="4" xfId="0" applyNumberFormat="1" applyFont="1" applyFill="1" applyBorder="1" applyAlignment="1" applyProtection="1">
      <alignment horizontal="center" vertical="center" textRotation="90" wrapText="1"/>
    </xf>
    <xf numFmtId="0" fontId="0" fillId="0" borderId="0" xfId="0" applyNumberFormat="1" applyFill="1" applyBorder="1" applyAlignment="1" applyProtection="1">
      <alignment vertical="center" wrapText="1"/>
    </xf>
    <xf numFmtId="0" fontId="5" fillId="0" borderId="0" xfId="0" applyNumberFormat="1" applyFont="1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horizontal="left" vertical="center" wrapText="1"/>
    </xf>
    <xf numFmtId="0" fontId="5" fillId="0" borderId="0" xfId="0" applyNumberFormat="1" applyFont="1" applyFill="1" applyBorder="1" applyAlignment="1" applyProtection="1">
      <alignment horizontal="center" vertical="center"/>
    </xf>
    <xf numFmtId="0" fontId="1" fillId="2" borderId="2" xfId="0" applyNumberFormat="1" applyFont="1" applyFill="1" applyBorder="1" applyAlignment="1" applyProtection="1">
      <alignment horizontal="center" vertical="center" wrapText="1"/>
    </xf>
    <xf numFmtId="0" fontId="6" fillId="2" borderId="8" xfId="0" applyNumberFormat="1" applyFont="1" applyFill="1" applyBorder="1" applyAlignment="1" applyProtection="1">
      <alignment horizontal="left" vertical="center" wrapText="1" indent="1"/>
      <protection locked="0"/>
    </xf>
    <xf numFmtId="164" fontId="0" fillId="4" borderId="11" xfId="0" applyNumberFormat="1" applyFill="1" applyBorder="1" applyAlignment="1" applyProtection="1">
      <alignment horizontal="right" vertical="center" indent="1"/>
    </xf>
    <xf numFmtId="164" fontId="0" fillId="4" borderId="12" xfId="0" applyNumberFormat="1" applyFill="1" applyBorder="1" applyAlignment="1" applyProtection="1">
      <alignment horizontal="right" vertical="center" indent="1"/>
    </xf>
    <xf numFmtId="164" fontId="6" fillId="2" borderId="11" xfId="0" applyNumberFormat="1" applyFont="1" applyFill="1" applyBorder="1" applyAlignment="1" applyProtection="1">
      <alignment horizontal="right" vertical="center" wrapText="1" indent="1"/>
      <protection locked="0"/>
    </xf>
    <xf numFmtId="0" fontId="0" fillId="0" borderId="14" xfId="0" applyNumberFormat="1" applyFill="1" applyBorder="1" applyAlignment="1" applyProtection="1">
      <alignment horizontal="center" vertical="center"/>
    </xf>
    <xf numFmtId="0" fontId="0" fillId="0" borderId="15" xfId="0" applyNumberFormat="1" applyFill="1" applyBorder="1" applyAlignment="1" applyProtection="1">
      <alignment horizontal="center" vertical="center"/>
    </xf>
    <xf numFmtId="0" fontId="0" fillId="0" borderId="16" xfId="0" applyNumberFormat="1" applyFill="1" applyBorder="1" applyAlignment="1" applyProtection="1">
      <alignment horizontal="center" vertical="center"/>
    </xf>
    <xf numFmtId="165" fontId="0" fillId="0" borderId="8" xfId="0" applyNumberFormat="1" applyBorder="1" applyAlignment="1" applyProtection="1">
      <alignment horizontal="right" vertical="center" indent="1"/>
    </xf>
    <xf numFmtId="0" fontId="6" fillId="2" borderId="10" xfId="0" applyNumberFormat="1" applyFont="1" applyFill="1" applyBorder="1" applyAlignment="1" applyProtection="1">
      <alignment horizontal="left" vertical="center" wrapText="1" indent="1"/>
      <protection locked="0"/>
    </xf>
    <xf numFmtId="0" fontId="1" fillId="2" borderId="2" xfId="0" applyFont="1" applyFill="1" applyBorder="1" applyAlignment="1" applyProtection="1">
      <alignment horizontal="center" vertical="center" wrapText="1"/>
    </xf>
    <xf numFmtId="0" fontId="1" fillId="2" borderId="5" xfId="0" applyNumberFormat="1" applyFont="1" applyFill="1" applyBorder="1" applyAlignment="1" applyProtection="1">
      <alignment horizontal="center" vertical="center" wrapText="1"/>
    </xf>
    <xf numFmtId="0" fontId="6" fillId="2" borderId="9" xfId="0" applyNumberFormat="1" applyFont="1" applyFill="1" applyBorder="1" applyAlignment="1" applyProtection="1">
      <alignment horizontal="left" vertical="center" wrapText="1" indent="1"/>
      <protection locked="0"/>
    </xf>
    <xf numFmtId="0" fontId="3" fillId="2" borderId="5" xfId="0" applyNumberFormat="1" applyFont="1" applyFill="1" applyBorder="1" applyAlignment="1" applyProtection="1">
      <alignment horizontal="center" vertical="center" wrapText="1"/>
    </xf>
    <xf numFmtId="165" fontId="0" fillId="0" borderId="9" xfId="0" applyNumberFormat="1" applyBorder="1" applyAlignment="1" applyProtection="1">
      <alignment horizontal="right" vertical="center" indent="1"/>
    </xf>
    <xf numFmtId="164" fontId="6" fillId="2" borderId="1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7" xfId="0" applyNumberFormat="1" applyBorder="1" applyAlignment="1" applyProtection="1">
      <alignment horizontal="right" vertical="center" indent="1"/>
    </xf>
    <xf numFmtId="165" fontId="0" fillId="0" borderId="10" xfId="0" applyNumberFormat="1" applyBorder="1" applyAlignment="1" applyProtection="1">
      <alignment horizontal="right" vertical="center" indent="1"/>
    </xf>
    <xf numFmtId="0" fontId="3" fillId="5" borderId="5" xfId="0" applyNumberFormat="1" applyFont="1" applyFill="1" applyBorder="1" applyAlignment="1" applyProtection="1">
      <alignment horizontal="center" vertical="center" wrapText="1"/>
    </xf>
    <xf numFmtId="164" fontId="0" fillId="4" borderId="13" xfId="0" applyNumberFormat="1" applyFill="1" applyBorder="1" applyAlignment="1" applyProtection="1">
      <alignment horizontal="right" vertical="center" indent="1"/>
    </xf>
    <xf numFmtId="164" fontId="6" fillId="2" borderId="12" xfId="0" applyNumberFormat="1" applyFont="1" applyFill="1" applyBorder="1" applyAlignment="1" applyProtection="1">
      <alignment horizontal="right" vertical="center" wrapText="1" indent="1"/>
      <protection locked="0"/>
    </xf>
    <xf numFmtId="0" fontId="6" fillId="2" borderId="5" xfId="0" applyNumberFormat="1" applyFont="1" applyFill="1" applyBorder="1" applyAlignment="1" applyProtection="1">
      <alignment horizontal="left" vertical="center" wrapText="1" indent="1"/>
      <protection locked="0"/>
    </xf>
    <xf numFmtId="0" fontId="0" fillId="4" borderId="5" xfId="0" applyNumberFormat="1" applyFill="1" applyBorder="1" applyAlignment="1" applyProtection="1">
      <alignment horizontal="center" vertical="center" wrapText="1"/>
    </xf>
    <xf numFmtId="164" fontId="0" fillId="0" borderId="5" xfId="0" applyNumberFormat="1" applyFill="1" applyBorder="1" applyAlignment="1" applyProtection="1">
      <alignment horizontal="right" vertical="center" indent="1"/>
    </xf>
    <xf numFmtId="164" fontId="0" fillId="4" borderId="23" xfId="0" applyNumberFormat="1" applyFill="1" applyBorder="1" applyAlignment="1" applyProtection="1">
      <alignment horizontal="right" vertical="center" indent="1"/>
    </xf>
    <xf numFmtId="164" fontId="6" fillId="2" borderId="23" xfId="0" applyNumberFormat="1" applyFont="1" applyFill="1" applyBorder="1" applyAlignment="1" applyProtection="1">
      <alignment horizontal="right" vertical="center" wrapText="1" indent="1"/>
      <protection locked="0"/>
    </xf>
    <xf numFmtId="165" fontId="0" fillId="0" borderId="5" xfId="0" applyNumberFormat="1" applyBorder="1" applyAlignment="1" applyProtection="1">
      <alignment horizontal="right" vertical="center" indent="1"/>
    </xf>
    <xf numFmtId="0" fontId="0" fillId="0" borderId="24" xfId="0" applyNumberFormat="1" applyFill="1" applyBorder="1" applyAlignment="1" applyProtection="1">
      <alignment horizontal="center" vertical="center"/>
    </xf>
    <xf numFmtId="164" fontId="0" fillId="4" borderId="8" xfId="0" applyNumberFormat="1" applyFill="1" applyBorder="1" applyAlignment="1" applyProtection="1">
      <alignment horizontal="right" vertical="center" indent="1"/>
    </xf>
    <xf numFmtId="164" fontId="0" fillId="4" borderId="9" xfId="0" applyNumberFormat="1" applyFill="1" applyBorder="1" applyAlignment="1" applyProtection="1">
      <alignment horizontal="right" vertical="center" inden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4" borderId="5" xfId="0" applyFill="1" applyBorder="1" applyAlignment="1" applyProtection="1">
      <alignment horizontal="center" vertical="center" wrapText="1"/>
    </xf>
    <xf numFmtId="0" fontId="10" fillId="0" borderId="0" xfId="0" applyNumberFormat="1" applyFont="1" applyBorder="1" applyAlignment="1" applyProtection="1">
      <alignment horizontal="left" vertical="center"/>
    </xf>
    <xf numFmtId="0" fontId="10" fillId="0" borderId="0" xfId="0" applyNumberFormat="1" applyFont="1" applyBorder="1" applyAlignment="1" applyProtection="1">
      <alignment horizontal="left"/>
    </xf>
    <xf numFmtId="0" fontId="11" fillId="0" borderId="0" xfId="0" applyNumberFormat="1" applyFont="1" applyFill="1" applyBorder="1" applyAlignment="1" applyProtection="1">
      <alignment horizontal="center" vertical="top" wrapText="1"/>
    </xf>
    <xf numFmtId="0" fontId="11" fillId="0" borderId="0" xfId="0" applyNumberFormat="1" applyFont="1" applyFill="1" applyBorder="1" applyAlignment="1" applyProtection="1">
      <alignment vertical="top" wrapText="1"/>
    </xf>
    <xf numFmtId="0" fontId="0" fillId="0" borderId="0" xfId="0" applyNumberFormat="1" applyAlignment="1" applyProtection="1">
      <alignment wrapText="1"/>
    </xf>
    <xf numFmtId="0" fontId="12" fillId="0" borderId="0" xfId="0" applyNumberFormat="1" applyFont="1" applyBorder="1" applyAlignment="1" applyProtection="1">
      <alignment vertical="center" wrapText="1"/>
    </xf>
    <xf numFmtId="0" fontId="1" fillId="0" borderId="0" xfId="0" applyNumberFormat="1" applyFont="1" applyAlignment="1" applyProtection="1">
      <alignment vertical="center"/>
    </xf>
    <xf numFmtId="0" fontId="9" fillId="0" borderId="0" xfId="0" applyNumberFormat="1" applyFont="1" applyFill="1" applyAlignment="1" applyProtection="1">
      <alignment horizontal="center" vertical="center" wrapText="1"/>
    </xf>
    <xf numFmtId="0" fontId="0" fillId="0" borderId="1" xfId="0" applyNumberFormat="1" applyBorder="1" applyProtection="1"/>
    <xf numFmtId="0" fontId="0" fillId="0" borderId="0" xfId="0" applyNumberFormat="1" applyFill="1" applyAlignment="1" applyProtection="1">
      <alignment horizontal="left" vertical="center" wrapText="1" indent="1"/>
    </xf>
    <xf numFmtId="0" fontId="1" fillId="0" borderId="0" xfId="0" applyNumberFormat="1" applyFont="1" applyAlignment="1" applyProtection="1">
      <alignment horizontal="left" vertical="center" wrapText="1"/>
    </xf>
    <xf numFmtId="0" fontId="14" fillId="0" borderId="0" xfId="0" applyNumberFormat="1" applyFont="1" applyFill="1" applyBorder="1" applyAlignment="1" applyProtection="1">
      <alignment vertical="center" wrapText="1"/>
    </xf>
    <xf numFmtId="0" fontId="0" fillId="2" borderId="1" xfId="0" applyFill="1" applyBorder="1" applyProtection="1"/>
    <xf numFmtId="0" fontId="0" fillId="0" borderId="0" xfId="0" applyNumberFormat="1" applyFill="1" applyBorder="1" applyAlignment="1" applyProtection="1">
      <alignment horizontal="left" vertical="center" indent="1"/>
    </xf>
    <xf numFmtId="0" fontId="1" fillId="0" borderId="0" xfId="0" applyNumberFormat="1" applyFont="1" applyProtection="1"/>
    <xf numFmtId="0" fontId="0" fillId="0" borderId="3" xfId="0" applyNumberFormat="1" applyBorder="1" applyAlignment="1" applyProtection="1">
      <alignment horizontal="center" vertical="center" wrapText="1"/>
    </xf>
    <xf numFmtId="0" fontId="0" fillId="0" borderId="28" xfId="0" applyNumberFormat="1" applyBorder="1" applyProtection="1"/>
    <xf numFmtId="0" fontId="0" fillId="0" borderId="28" xfId="0" applyBorder="1" applyAlignment="1" applyProtection="1">
      <alignment vertical="center"/>
    </xf>
    <xf numFmtId="3" fontId="0" fillId="3" borderId="19" xfId="0" applyNumberFormat="1" applyFill="1" applyBorder="1" applyAlignment="1" applyProtection="1">
      <alignment horizontal="center" vertical="center" wrapText="1"/>
    </xf>
    <xf numFmtId="0" fontId="0" fillId="4" borderId="8" xfId="0" applyNumberFormat="1" applyFont="1" applyFill="1" applyBorder="1" applyAlignment="1" applyProtection="1">
      <alignment horizontal="left" vertical="center" wrapText="1" indent="1"/>
    </xf>
    <xf numFmtId="3" fontId="0" fillId="4" borderId="8" xfId="0" applyNumberFormat="1" applyFill="1" applyBorder="1" applyAlignment="1" applyProtection="1">
      <alignment horizontal="center" vertical="center" wrapText="1"/>
    </xf>
    <xf numFmtId="0" fontId="0" fillId="4" borderId="8" xfId="0" applyNumberFormat="1" applyFill="1" applyBorder="1" applyAlignment="1" applyProtection="1">
      <alignment horizontal="center" vertical="center" wrapText="1"/>
    </xf>
    <xf numFmtId="0" fontId="0" fillId="4" borderId="11" xfId="0" applyNumberFormat="1" applyFont="1" applyFill="1" applyBorder="1" applyAlignment="1" applyProtection="1">
      <alignment vertical="center" wrapText="1"/>
    </xf>
    <xf numFmtId="0" fontId="0" fillId="0" borderId="0" xfId="0" applyProtection="1"/>
    <xf numFmtId="0" fontId="0" fillId="0" borderId="28" xfId="0" applyBorder="1" applyProtection="1"/>
    <xf numFmtId="3" fontId="0" fillId="3" borderId="20" xfId="0" applyNumberFormat="1" applyFill="1" applyBorder="1" applyAlignment="1" applyProtection="1">
      <alignment horizontal="center" vertical="center" wrapText="1"/>
    </xf>
    <xf numFmtId="3" fontId="0" fillId="3" borderId="21" xfId="0" applyNumberFormat="1" applyFill="1" applyBorder="1" applyAlignment="1" applyProtection="1">
      <alignment horizontal="center" vertical="center" wrapText="1"/>
    </xf>
    <xf numFmtId="0" fontId="0" fillId="4" borderId="9" xfId="0" applyNumberFormat="1" applyFont="1" applyFill="1" applyBorder="1" applyAlignment="1" applyProtection="1">
      <alignment horizontal="left" vertical="center" wrapText="1" indent="1"/>
    </xf>
    <xf numFmtId="3" fontId="0" fillId="4" borderId="9" xfId="0" applyNumberFormat="1" applyFill="1" applyBorder="1" applyAlignment="1" applyProtection="1">
      <alignment horizontal="center" vertical="center" wrapText="1"/>
    </xf>
    <xf numFmtId="0" fontId="0" fillId="4" borderId="9" xfId="0" applyNumberFormat="1" applyFill="1" applyBorder="1" applyAlignment="1" applyProtection="1">
      <alignment horizontal="center" vertical="center" wrapText="1"/>
    </xf>
    <xf numFmtId="0" fontId="0" fillId="4" borderId="12" xfId="0" applyNumberFormat="1" applyFont="1" applyFill="1" applyBorder="1" applyAlignment="1" applyProtection="1">
      <alignment vertical="center" wrapText="1"/>
    </xf>
    <xf numFmtId="3" fontId="0" fillId="3" borderId="22" xfId="0" applyNumberFormat="1" applyFill="1" applyBorder="1" applyAlignment="1" applyProtection="1">
      <alignment horizontal="center" vertical="center" wrapText="1"/>
    </xf>
    <xf numFmtId="0" fontId="8" fillId="4" borderId="5" xfId="0" applyNumberFormat="1" applyFont="1" applyFill="1" applyBorder="1" applyAlignment="1" applyProtection="1">
      <alignment horizontal="left" vertical="center" wrapText="1" indent="1" shrinkToFit="1"/>
    </xf>
    <xf numFmtId="3" fontId="0" fillId="4" borderId="5" xfId="0" applyNumberFormat="1" applyFill="1" applyBorder="1" applyAlignment="1" applyProtection="1">
      <alignment horizontal="center" vertical="center" wrapText="1"/>
    </xf>
    <xf numFmtId="0" fontId="0" fillId="4" borderId="23" xfId="0" applyNumberFormat="1" applyFont="1" applyFill="1" applyBorder="1" applyAlignment="1" applyProtection="1">
      <alignment vertical="center" wrapText="1"/>
    </xf>
    <xf numFmtId="0" fontId="0" fillId="4" borderId="24" xfId="0" applyNumberFormat="1" applyFill="1" applyBorder="1" applyAlignment="1" applyProtection="1">
      <alignment horizontal="center" vertical="center" wrapText="1"/>
    </xf>
    <xf numFmtId="0" fontId="0" fillId="4" borderId="10" xfId="0" applyNumberFormat="1" applyFont="1" applyFill="1" applyBorder="1" applyAlignment="1" applyProtection="1">
      <alignment horizontal="left" vertical="center" wrapText="1" indent="1"/>
    </xf>
    <xf numFmtId="3" fontId="0" fillId="4" borderId="10" xfId="0" applyNumberFormat="1" applyFill="1" applyBorder="1" applyAlignment="1" applyProtection="1">
      <alignment horizontal="center" vertical="center" wrapText="1"/>
    </xf>
    <xf numFmtId="0" fontId="0" fillId="4" borderId="10" xfId="0" applyNumberFormat="1" applyFill="1" applyBorder="1" applyAlignment="1" applyProtection="1">
      <alignment horizontal="center" vertical="center" wrapText="1"/>
    </xf>
    <xf numFmtId="0" fontId="0" fillId="4" borderId="13" xfId="0" applyNumberFormat="1" applyFont="1" applyFill="1" applyBorder="1" applyAlignment="1" applyProtection="1">
      <alignment vertical="center" wrapText="1"/>
    </xf>
    <xf numFmtId="0" fontId="0" fillId="4" borderId="5" xfId="0" applyNumberFormat="1" applyFont="1" applyFill="1" applyBorder="1" applyAlignment="1" applyProtection="1">
      <alignment horizontal="left" vertical="center" wrapText="1" indent="1"/>
    </xf>
    <xf numFmtId="0" fontId="4" fillId="4" borderId="5" xfId="0" applyNumberFormat="1" applyFont="1" applyFill="1" applyBorder="1" applyAlignment="1" applyProtection="1">
      <alignment horizontal="left" vertical="center" wrapText="1" indent="1"/>
    </xf>
    <xf numFmtId="0" fontId="0" fillId="4" borderId="8" xfId="0" applyNumberFormat="1" applyFont="1" applyFill="1" applyBorder="1" applyAlignment="1" applyProtection="1">
      <alignment vertical="center" wrapText="1"/>
    </xf>
    <xf numFmtId="0" fontId="0" fillId="4" borderId="9" xfId="0" applyNumberFormat="1" applyFont="1" applyFill="1" applyBorder="1" applyAlignment="1" applyProtection="1">
      <alignment vertical="center" wrapText="1"/>
    </xf>
    <xf numFmtId="0" fontId="0" fillId="0" borderId="0" xfId="0" applyAlignment="1" applyProtection="1"/>
    <xf numFmtId="0" fontId="0" fillId="0" borderId="0" xfId="0" applyNumberFormat="1" applyAlignment="1" applyProtection="1"/>
    <xf numFmtId="0" fontId="0" fillId="0" borderId="17" xfId="0" applyBorder="1" applyAlignment="1" applyProtection="1"/>
    <xf numFmtId="0" fontId="0" fillId="0" borderId="18" xfId="0" applyBorder="1" applyAlignment="1" applyProtection="1"/>
    <xf numFmtId="0" fontId="0" fillId="0" borderId="0" xfId="0" applyAlignment="1" applyProtection="1">
      <alignment wrapText="1"/>
    </xf>
    <xf numFmtId="0" fontId="0" fillId="0" borderId="0" xfId="0" applyFill="1" applyProtection="1"/>
    <xf numFmtId="0" fontId="0" fillId="0" borderId="0" xfId="0" applyNumberFormat="1" applyFill="1" applyBorder="1" applyAlignment="1" applyProtection="1">
      <alignment horizontal="center" vertical="center" wrapText="1"/>
    </xf>
    <xf numFmtId="0" fontId="0" fillId="0" borderId="0" xfId="0" applyFont="1" applyFill="1" applyBorder="1" applyAlignment="1" applyProtection="1">
      <alignment horizontal="right" vertical="center" wrapText="1"/>
    </xf>
    <xf numFmtId="0" fontId="3" fillId="0" borderId="0" xfId="0" applyNumberFormat="1" applyFont="1" applyFill="1" applyBorder="1" applyAlignment="1" applyProtection="1">
      <alignment vertical="center"/>
    </xf>
    <xf numFmtId="0" fontId="0" fillId="0" borderId="0" xfId="0" applyFill="1" applyBorder="1" applyAlignment="1" applyProtection="1">
      <alignment wrapText="1"/>
    </xf>
    <xf numFmtId="4" fontId="0" fillId="0" borderId="0" xfId="0" applyNumberFormat="1" applyFill="1" applyAlignment="1" applyProtection="1">
      <alignment horizontal="center" vertical="top" wrapText="1"/>
    </xf>
    <xf numFmtId="49" fontId="0" fillId="0" borderId="0" xfId="0" applyNumberFormat="1" applyFill="1" applyAlignment="1" applyProtection="1">
      <alignment vertical="top" wrapText="1"/>
    </xf>
    <xf numFmtId="49" fontId="0" fillId="0" borderId="0" xfId="0" applyNumberFormat="1" applyFill="1" applyBorder="1" applyAlignment="1" applyProtection="1">
      <alignment vertical="top" wrapText="1"/>
    </xf>
    <xf numFmtId="0" fontId="0" fillId="0" borderId="0" xfId="0" applyFill="1" applyBorder="1" applyProtection="1"/>
    <xf numFmtId="0" fontId="0" fillId="0" borderId="0" xfId="0" applyNumberFormat="1" applyFill="1" applyBorder="1" applyAlignment="1" applyProtection="1">
      <alignment vertical="center"/>
    </xf>
    <xf numFmtId="0" fontId="0" fillId="0" borderId="0" xfId="0" applyFill="1" applyBorder="1" applyAlignment="1" applyProtection="1">
      <alignment vertical="center"/>
    </xf>
    <xf numFmtId="0" fontId="0" fillId="0" borderId="0" xfId="0" applyNumberFormat="1" applyFill="1" applyBorder="1" applyAlignment="1" applyProtection="1">
      <alignment vertical="top" wrapText="1"/>
    </xf>
    <xf numFmtId="4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Alignment="1" applyProtection="1">
      <alignment horizontal="center" vertical="top" wrapText="1"/>
    </xf>
    <xf numFmtId="0" fontId="0" fillId="0" borderId="0" xfId="0" applyNumberFormat="1" applyFill="1" applyBorder="1" applyProtection="1"/>
    <xf numFmtId="0" fontId="5" fillId="3" borderId="0" xfId="0" applyNumberFormat="1" applyFont="1" applyFill="1" applyAlignment="1" applyProtection="1">
      <alignment horizontal="left" vertical="center"/>
    </xf>
    <xf numFmtId="0" fontId="0" fillId="0" borderId="0" xfId="0" applyNumberFormat="1" applyAlignment="1" applyProtection="1">
      <alignment horizontal="left"/>
    </xf>
    <xf numFmtId="0" fontId="1" fillId="3" borderId="0" xfId="0" applyNumberFormat="1" applyFont="1" applyFill="1" applyAlignment="1" applyProtection="1">
      <alignment horizontal="center" vertical="center"/>
    </xf>
    <xf numFmtId="0" fontId="1" fillId="0" borderId="0" xfId="0" applyFont="1" applyFill="1" applyBorder="1" applyAlignment="1" applyProtection="1">
      <alignment horizontal="left" vertical="center" wrapText="1"/>
    </xf>
    <xf numFmtId="0" fontId="0" fillId="4" borderId="27" xfId="0" applyNumberFormat="1" applyFill="1" applyBorder="1" applyAlignment="1" applyProtection="1">
      <alignment horizontal="center" vertical="center" wrapText="1"/>
    </xf>
    <xf numFmtId="0" fontId="0" fillId="4" borderId="25" xfId="0" applyNumberFormat="1" applyFill="1" applyBorder="1" applyAlignment="1" applyProtection="1">
      <alignment horizontal="center" vertical="center" wrapText="1"/>
    </xf>
    <xf numFmtId="0" fontId="0" fillId="4" borderId="26" xfId="0" applyNumberFormat="1" applyFill="1" applyBorder="1" applyAlignment="1" applyProtection="1">
      <alignment horizontal="center" vertical="center" wrapText="1"/>
    </xf>
    <xf numFmtId="0" fontId="0" fillId="4" borderId="27" xfId="0" applyFill="1" applyBorder="1" applyAlignment="1" applyProtection="1">
      <alignment horizontal="center" vertical="center" wrapText="1"/>
    </xf>
    <xf numFmtId="0" fontId="0" fillId="4" borderId="25" xfId="0" applyFill="1" applyBorder="1" applyAlignment="1" applyProtection="1">
      <alignment horizontal="center" vertical="center" wrapText="1"/>
    </xf>
    <xf numFmtId="0" fontId="0" fillId="4" borderId="26" xfId="0" applyFill="1" applyBorder="1" applyAlignment="1" applyProtection="1">
      <alignment horizontal="center" vertical="center" wrapText="1"/>
    </xf>
    <xf numFmtId="0" fontId="1" fillId="5" borderId="5" xfId="0" applyNumberFormat="1" applyFont="1" applyFill="1" applyBorder="1" applyAlignment="1" applyProtection="1">
      <alignment horizontal="center" vertical="center" wrapText="1"/>
    </xf>
    <xf numFmtId="0" fontId="0" fillId="5" borderId="5" xfId="0" applyNumberFormat="1" applyFill="1" applyBorder="1" applyAlignment="1" applyProtection="1">
      <alignment vertical="center" wrapText="1"/>
    </xf>
    <xf numFmtId="0" fontId="0" fillId="5" borderId="6" xfId="0" applyNumberFormat="1" applyFill="1" applyBorder="1" applyAlignment="1" applyProtection="1">
      <alignment vertical="center" wrapText="1"/>
    </xf>
    <xf numFmtId="0" fontId="3" fillId="0" borderId="0" xfId="0" applyFont="1" applyFill="1" applyBorder="1" applyAlignment="1" applyProtection="1">
      <alignment horizontal="left" vertical="center"/>
    </xf>
    <xf numFmtId="164" fontId="5" fillId="0" borderId="5" xfId="0" applyNumberFormat="1" applyFont="1" applyFill="1" applyBorder="1" applyAlignment="1" applyProtection="1">
      <alignment horizontal="center" vertical="center"/>
    </xf>
    <xf numFmtId="0" fontId="0" fillId="0" borderId="5" xfId="0" applyBorder="1" applyAlignment="1" applyProtection="1"/>
    <xf numFmtId="0" fontId="0" fillId="0" borderId="6" xfId="0" applyBorder="1" applyAlignment="1" applyProtection="1"/>
  </cellXfs>
  <cellStyles count="2">
    <cellStyle name="Normální" xfId="0" builtinId="0"/>
    <cellStyle name="normální 3" xfId="1"/>
  </cellStyles>
  <dxfs count="17"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numFmt numFmtId="30" formatCode="@"/>
      <fill>
        <patternFill>
          <bgColor rgb="FFFF9F9F"/>
        </patternFill>
      </fill>
    </dxf>
    <dxf>
      <fill>
        <patternFill>
          <bgColor rgb="FFFFFFB7"/>
        </patternFill>
      </fill>
    </dxf>
    <dxf>
      <font>
        <b val="0"/>
        <i val="0"/>
      </font>
      <fill>
        <patternFill>
          <bgColor rgb="FFCCFCC8"/>
        </patternFill>
      </fill>
    </dxf>
    <dxf>
      <fill>
        <patternFill>
          <bgColor rgb="FFD2FABE"/>
        </patternFill>
      </fill>
    </dxf>
    <dxf>
      <fill>
        <patternFill>
          <bgColor rgb="FFFFFFB7"/>
        </patternFill>
      </fill>
    </dxf>
    <dxf>
      <font>
        <b val="0"/>
        <i val="0"/>
      </font>
    </dxf>
    <dxf>
      <fill>
        <patternFill>
          <bgColor rgb="FF80F29B"/>
        </patternFill>
      </fill>
    </dxf>
    <dxf>
      <fill>
        <patternFill>
          <bgColor rgb="FFFF9999"/>
        </patternFill>
      </fill>
    </dxf>
    <dxf>
      <numFmt numFmtId="3" formatCode="#,##0"/>
    </dxf>
    <dxf>
      <numFmt numFmtId="30" formatCode="@"/>
      <fill>
        <patternFill>
          <bgColor rgb="FFFF9F9F"/>
        </patternFill>
      </fill>
    </dxf>
  </dxfs>
  <tableStyles count="0" defaultTableStyle="TableStyleMedium2" defaultPivotStyle="PivotStyleLight16"/>
  <colors>
    <mruColors>
      <color rgb="FFC9F1FF"/>
      <color rgb="FFDDE9F7"/>
      <color rgb="FF005A9E"/>
      <color rgb="FFFCD9BC"/>
      <color rgb="FFF9A661"/>
      <color rgb="FFC5D9F1"/>
      <color rgb="FF80F29B"/>
      <color rgb="FFFF7128"/>
      <color rgb="FFE3C7EF"/>
      <color rgb="FF85FF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S34"/>
  <sheetViews>
    <sheetView tabSelected="1" topLeftCell="I11" zoomScaleNormal="100" zoomScaleSheetLayoutView="55" workbookViewId="0">
      <selection activeCell="O23" sqref="O23:Q23"/>
    </sheetView>
  </sheetViews>
  <sheetFormatPr defaultColWidth="8.85546875" defaultRowHeight="15" x14ac:dyDescent="0.25"/>
  <cols>
    <col min="1" max="1" width="1.42578125" style="76" customWidth="1"/>
    <col min="2" max="2" width="5.7109375" style="76" customWidth="1"/>
    <col min="3" max="3" width="48.28515625" style="9" customWidth="1"/>
    <col min="4" max="4" width="9.7109375" style="107" customWidth="1"/>
    <col min="5" max="5" width="9" style="13" customWidth="1"/>
    <col min="6" max="6" width="76.85546875" style="9" customWidth="1"/>
    <col min="7" max="7" width="24.42578125" style="108" customWidth="1"/>
    <col min="8" max="8" width="20.85546875" style="9" customWidth="1"/>
    <col min="9" max="9" width="19" style="9" customWidth="1"/>
    <col min="10" max="10" width="43.28515625" style="10" customWidth="1"/>
    <col min="11" max="11" width="36" style="10" customWidth="1"/>
    <col min="12" max="12" width="35.42578125" style="9" customWidth="1"/>
    <col min="13" max="13" width="22.140625" style="108" hidden="1" customWidth="1"/>
    <col min="14" max="14" width="20.85546875" style="76" customWidth="1"/>
    <col min="15" max="15" width="24" style="76" customWidth="1"/>
    <col min="16" max="16" width="21" style="76" customWidth="1"/>
    <col min="17" max="17" width="19.42578125" style="76" customWidth="1"/>
    <col min="18" max="18" width="34.5703125" style="101" customWidth="1"/>
    <col min="19" max="16384" width="8.85546875" style="76"/>
  </cols>
  <sheetData>
    <row r="1" spans="1:18" s="10" customFormat="1" ht="24.6" customHeight="1" x14ac:dyDescent="0.25">
      <c r="B1" s="117" t="s">
        <v>37</v>
      </c>
      <c r="C1" s="118"/>
      <c r="D1" s="13"/>
      <c r="E1" s="13"/>
      <c r="F1" s="9"/>
      <c r="G1" s="53"/>
      <c r="H1" s="54"/>
      <c r="I1" s="55"/>
      <c r="J1" s="55"/>
      <c r="K1" s="56"/>
      <c r="L1" s="9"/>
      <c r="M1" s="9"/>
      <c r="O1" s="119" t="s">
        <v>38</v>
      </c>
      <c r="P1" s="119"/>
      <c r="Q1" s="119"/>
      <c r="R1" s="57"/>
    </row>
    <row r="2" spans="1:18" s="10" customFormat="1" ht="18.75" customHeight="1" x14ac:dyDescent="0.25">
      <c r="C2" s="9"/>
      <c r="D2" s="7"/>
      <c r="E2" s="8"/>
      <c r="F2" s="9"/>
      <c r="G2" s="58"/>
      <c r="H2" s="58"/>
      <c r="I2" s="58"/>
      <c r="J2" s="58"/>
      <c r="K2" s="58"/>
      <c r="L2" s="9"/>
      <c r="M2" s="9"/>
      <c r="O2" s="59"/>
      <c r="P2" s="59"/>
      <c r="R2" s="60"/>
    </row>
    <row r="3" spans="1:18" s="10" customFormat="1" ht="18" customHeight="1" x14ac:dyDescent="0.25">
      <c r="B3" s="61"/>
      <c r="C3" s="62" t="s">
        <v>11</v>
      </c>
      <c r="D3" s="63"/>
      <c r="E3" s="63"/>
      <c r="F3" s="63"/>
      <c r="G3" s="64"/>
      <c r="H3" s="64"/>
      <c r="I3" s="64"/>
      <c r="J3" s="64"/>
      <c r="K3" s="64"/>
      <c r="L3" s="59"/>
      <c r="M3" s="57"/>
      <c r="N3" s="57"/>
      <c r="O3" s="59"/>
      <c r="P3" s="59"/>
      <c r="R3" s="57"/>
    </row>
    <row r="4" spans="1:18" s="10" customFormat="1" ht="18" customHeight="1" thickBot="1" x14ac:dyDescent="0.3">
      <c r="B4" s="65"/>
      <c r="C4" s="66" t="s">
        <v>13</v>
      </c>
      <c r="D4" s="63"/>
      <c r="E4" s="63"/>
      <c r="F4" s="63"/>
      <c r="G4" s="63"/>
      <c r="H4" s="59"/>
      <c r="I4" s="59"/>
      <c r="J4" s="59"/>
      <c r="K4" s="59"/>
      <c r="L4" s="59"/>
      <c r="M4" s="9"/>
      <c r="N4" s="9"/>
      <c r="O4" s="59"/>
      <c r="P4" s="59"/>
      <c r="R4" s="57"/>
    </row>
    <row r="5" spans="1:18" s="10" customFormat="1" ht="42.75" customHeight="1" thickBot="1" x14ac:dyDescent="0.3">
      <c r="B5" s="11"/>
      <c r="C5" s="12"/>
      <c r="D5" s="13"/>
      <c r="E5" s="13"/>
      <c r="F5" s="9"/>
      <c r="G5" s="20" t="s">
        <v>12</v>
      </c>
      <c r="H5" s="9"/>
      <c r="I5" s="9"/>
      <c r="J5" s="67"/>
      <c r="L5" s="9"/>
      <c r="M5" s="14"/>
      <c r="O5" s="30" t="s">
        <v>12</v>
      </c>
      <c r="R5" s="68"/>
    </row>
    <row r="6" spans="1:18" s="10" customFormat="1" ht="112.5" customHeight="1" thickTop="1" thickBot="1" x14ac:dyDescent="0.3">
      <c r="A6" s="69"/>
      <c r="B6" s="15" t="s">
        <v>1</v>
      </c>
      <c r="C6" s="38" t="s">
        <v>39</v>
      </c>
      <c r="D6" s="38" t="s">
        <v>0</v>
      </c>
      <c r="E6" s="38" t="s">
        <v>40</v>
      </c>
      <c r="F6" s="38" t="s">
        <v>41</v>
      </c>
      <c r="G6" s="33" t="s">
        <v>2</v>
      </c>
      <c r="H6" s="38" t="s">
        <v>42</v>
      </c>
      <c r="I6" s="38" t="s">
        <v>43</v>
      </c>
      <c r="J6" s="38" t="s">
        <v>44</v>
      </c>
      <c r="K6" s="50" t="s">
        <v>45</v>
      </c>
      <c r="L6" s="38" t="s">
        <v>46</v>
      </c>
      <c r="M6" s="38" t="s">
        <v>47</v>
      </c>
      <c r="N6" s="38" t="s">
        <v>7</v>
      </c>
      <c r="O6" s="31" t="s">
        <v>8</v>
      </c>
      <c r="P6" s="50" t="s">
        <v>9</v>
      </c>
      <c r="Q6" s="50" t="s">
        <v>10</v>
      </c>
      <c r="R6" s="38" t="s">
        <v>48</v>
      </c>
    </row>
    <row r="7" spans="1:18" ht="60" customHeight="1" thickTop="1" x14ac:dyDescent="0.25">
      <c r="A7" s="70" t="s">
        <v>16</v>
      </c>
      <c r="B7" s="71">
        <v>1</v>
      </c>
      <c r="C7" s="72" t="s">
        <v>63</v>
      </c>
      <c r="D7" s="73">
        <v>1</v>
      </c>
      <c r="E7" s="74" t="s">
        <v>15</v>
      </c>
      <c r="F7" s="75" t="s">
        <v>67</v>
      </c>
      <c r="G7" s="29" t="s">
        <v>74</v>
      </c>
      <c r="H7" s="121" t="s">
        <v>49</v>
      </c>
      <c r="I7" s="121" t="s">
        <v>50</v>
      </c>
      <c r="J7" s="121"/>
      <c r="K7" s="121" t="s">
        <v>51</v>
      </c>
      <c r="L7" s="121" t="s">
        <v>52</v>
      </c>
      <c r="M7" s="6">
        <f t="shared" ref="M7:M20" si="0">D7*N7</f>
        <v>230</v>
      </c>
      <c r="N7" s="22">
        <v>230</v>
      </c>
      <c r="O7" s="35">
        <v>230</v>
      </c>
      <c r="P7" s="36">
        <f t="shared" ref="P7:P20" si="1">D7*O7</f>
        <v>230</v>
      </c>
      <c r="Q7" s="27" t="str">
        <f t="shared" ref="Q7:Q20" si="2">IF(ISNUMBER(O7), IF(O7&gt;N7,"NEVYHOVUJE","VYHOVUJE")," ")</f>
        <v>VYHOVUJE</v>
      </c>
      <c r="R7" s="124" t="s">
        <v>3</v>
      </c>
    </row>
    <row r="8" spans="1:18" ht="60" customHeight="1" x14ac:dyDescent="0.25">
      <c r="A8" s="77"/>
      <c r="B8" s="78">
        <v>2</v>
      </c>
      <c r="C8" s="72" t="s">
        <v>64</v>
      </c>
      <c r="D8" s="73">
        <v>1</v>
      </c>
      <c r="E8" s="74" t="s">
        <v>15</v>
      </c>
      <c r="F8" s="75" t="s">
        <v>68</v>
      </c>
      <c r="G8" s="21" t="s">
        <v>75</v>
      </c>
      <c r="H8" s="122"/>
      <c r="I8" s="122"/>
      <c r="J8" s="122"/>
      <c r="K8" s="122"/>
      <c r="L8" s="122"/>
      <c r="M8" s="4">
        <f t="shared" si="0"/>
        <v>508</v>
      </c>
      <c r="N8" s="22">
        <v>508</v>
      </c>
      <c r="O8" s="24">
        <v>506</v>
      </c>
      <c r="P8" s="28">
        <f t="shared" si="1"/>
        <v>506</v>
      </c>
      <c r="Q8" s="25" t="str">
        <f t="shared" si="2"/>
        <v>VYHOVUJE</v>
      </c>
      <c r="R8" s="125"/>
    </row>
    <row r="9" spans="1:18" ht="60" customHeight="1" x14ac:dyDescent="0.25">
      <c r="A9" s="77"/>
      <c r="B9" s="78">
        <v>3</v>
      </c>
      <c r="C9" s="72" t="s">
        <v>65</v>
      </c>
      <c r="D9" s="73">
        <v>1</v>
      </c>
      <c r="E9" s="74" t="s">
        <v>15</v>
      </c>
      <c r="F9" s="75" t="s">
        <v>69</v>
      </c>
      <c r="G9" s="21" t="s">
        <v>76</v>
      </c>
      <c r="H9" s="122"/>
      <c r="I9" s="122"/>
      <c r="J9" s="122"/>
      <c r="K9" s="122"/>
      <c r="L9" s="122"/>
      <c r="M9" s="4">
        <f t="shared" si="0"/>
        <v>471</v>
      </c>
      <c r="N9" s="22">
        <v>471</v>
      </c>
      <c r="O9" s="24">
        <v>471</v>
      </c>
      <c r="P9" s="28">
        <f t="shared" si="1"/>
        <v>471</v>
      </c>
      <c r="Q9" s="25" t="str">
        <f t="shared" si="2"/>
        <v>VYHOVUJE</v>
      </c>
      <c r="R9" s="125"/>
    </row>
    <row r="10" spans="1:18" ht="60" customHeight="1" thickBot="1" x14ac:dyDescent="0.3">
      <c r="A10" s="77"/>
      <c r="B10" s="79">
        <v>4</v>
      </c>
      <c r="C10" s="80" t="s">
        <v>66</v>
      </c>
      <c r="D10" s="81">
        <v>2</v>
      </c>
      <c r="E10" s="82" t="s">
        <v>15</v>
      </c>
      <c r="F10" s="83" t="s">
        <v>70</v>
      </c>
      <c r="G10" s="32" t="s">
        <v>77</v>
      </c>
      <c r="H10" s="123"/>
      <c r="I10" s="123"/>
      <c r="J10" s="123"/>
      <c r="K10" s="123"/>
      <c r="L10" s="123"/>
      <c r="M10" s="5">
        <f t="shared" si="0"/>
        <v>484</v>
      </c>
      <c r="N10" s="23">
        <v>242</v>
      </c>
      <c r="O10" s="40">
        <v>242</v>
      </c>
      <c r="P10" s="34">
        <f t="shared" si="1"/>
        <v>484</v>
      </c>
      <c r="Q10" s="26" t="str">
        <f t="shared" si="2"/>
        <v>VYHOVUJE</v>
      </c>
      <c r="R10" s="126"/>
    </row>
    <row r="11" spans="1:18" ht="86.25" customHeight="1" thickTop="1" thickBot="1" x14ac:dyDescent="0.3">
      <c r="A11" s="70" t="s">
        <v>17</v>
      </c>
      <c r="B11" s="84">
        <v>5</v>
      </c>
      <c r="C11" s="85" t="s">
        <v>18</v>
      </c>
      <c r="D11" s="86">
        <v>2</v>
      </c>
      <c r="E11" s="42" t="s">
        <v>15</v>
      </c>
      <c r="F11" s="87" t="s">
        <v>24</v>
      </c>
      <c r="G11" s="41" t="s">
        <v>78</v>
      </c>
      <c r="H11" s="88" t="s">
        <v>49</v>
      </c>
      <c r="I11" s="42" t="s">
        <v>19</v>
      </c>
      <c r="J11" s="42" t="s">
        <v>20</v>
      </c>
      <c r="K11" s="42" t="s">
        <v>53</v>
      </c>
      <c r="L11" s="42" t="s">
        <v>54</v>
      </c>
      <c r="M11" s="43">
        <f t="shared" si="0"/>
        <v>3800</v>
      </c>
      <c r="N11" s="44">
        <v>1900</v>
      </c>
      <c r="O11" s="45">
        <v>1546</v>
      </c>
      <c r="P11" s="46">
        <f t="shared" si="1"/>
        <v>3092</v>
      </c>
      <c r="Q11" s="47" t="str">
        <f t="shared" si="2"/>
        <v>VYHOVUJE</v>
      </c>
      <c r="R11" s="52" t="s">
        <v>3</v>
      </c>
    </row>
    <row r="12" spans="1:18" ht="36.75" customHeight="1" thickTop="1" x14ac:dyDescent="0.25">
      <c r="A12" s="70" t="s">
        <v>27</v>
      </c>
      <c r="B12" s="71">
        <v>6</v>
      </c>
      <c r="C12" s="89" t="s">
        <v>21</v>
      </c>
      <c r="D12" s="90">
        <v>2</v>
      </c>
      <c r="E12" s="91" t="s">
        <v>15</v>
      </c>
      <c r="F12" s="92" t="s">
        <v>22</v>
      </c>
      <c r="G12" s="29" t="s">
        <v>79</v>
      </c>
      <c r="H12" s="121" t="s">
        <v>49</v>
      </c>
      <c r="I12" s="121" t="s">
        <v>50</v>
      </c>
      <c r="J12" s="121"/>
      <c r="K12" s="121" t="s">
        <v>55</v>
      </c>
      <c r="L12" s="121" t="s">
        <v>56</v>
      </c>
      <c r="M12" s="6">
        <f t="shared" si="0"/>
        <v>3360</v>
      </c>
      <c r="N12" s="39">
        <v>1680</v>
      </c>
      <c r="O12" s="35">
        <v>1517</v>
      </c>
      <c r="P12" s="37">
        <f t="shared" si="1"/>
        <v>3034</v>
      </c>
      <c r="Q12" s="27" t="str">
        <f t="shared" si="2"/>
        <v>VYHOVUJE</v>
      </c>
      <c r="R12" s="124" t="s">
        <v>4</v>
      </c>
    </row>
    <row r="13" spans="1:18" ht="36.75" customHeight="1" x14ac:dyDescent="0.25">
      <c r="A13" s="77"/>
      <c r="B13" s="78">
        <v>7</v>
      </c>
      <c r="C13" s="72" t="s">
        <v>23</v>
      </c>
      <c r="D13" s="73">
        <v>1</v>
      </c>
      <c r="E13" s="74" t="s">
        <v>15</v>
      </c>
      <c r="F13" s="75" t="s">
        <v>24</v>
      </c>
      <c r="G13" s="21" t="s">
        <v>80</v>
      </c>
      <c r="H13" s="122"/>
      <c r="I13" s="122"/>
      <c r="J13" s="122"/>
      <c r="K13" s="122"/>
      <c r="L13" s="122"/>
      <c r="M13" s="4">
        <f t="shared" si="0"/>
        <v>3150</v>
      </c>
      <c r="N13" s="22">
        <v>3150</v>
      </c>
      <c r="O13" s="24">
        <v>2066</v>
      </c>
      <c r="P13" s="28">
        <f t="shared" si="1"/>
        <v>2066</v>
      </c>
      <c r="Q13" s="25" t="str">
        <f t="shared" si="2"/>
        <v>VYHOVUJE</v>
      </c>
      <c r="R13" s="125"/>
    </row>
    <row r="14" spans="1:18" ht="36.75" customHeight="1" x14ac:dyDescent="0.25">
      <c r="A14" s="77"/>
      <c r="B14" s="78">
        <v>8</v>
      </c>
      <c r="C14" s="72" t="s">
        <v>25</v>
      </c>
      <c r="D14" s="73">
        <v>1</v>
      </c>
      <c r="E14" s="74" t="s">
        <v>15</v>
      </c>
      <c r="F14" s="75" t="s">
        <v>24</v>
      </c>
      <c r="G14" s="21" t="s">
        <v>81</v>
      </c>
      <c r="H14" s="122"/>
      <c r="I14" s="122"/>
      <c r="J14" s="122"/>
      <c r="K14" s="122"/>
      <c r="L14" s="122"/>
      <c r="M14" s="4">
        <f t="shared" si="0"/>
        <v>3150</v>
      </c>
      <c r="N14" s="22">
        <v>3150</v>
      </c>
      <c r="O14" s="24">
        <v>2066</v>
      </c>
      <c r="P14" s="28">
        <f t="shared" si="1"/>
        <v>2066</v>
      </c>
      <c r="Q14" s="25" t="str">
        <f t="shared" si="2"/>
        <v>VYHOVUJE</v>
      </c>
      <c r="R14" s="125"/>
    </row>
    <row r="15" spans="1:18" ht="36.75" customHeight="1" thickBot="1" x14ac:dyDescent="0.3">
      <c r="A15" s="77"/>
      <c r="B15" s="79">
        <v>9</v>
      </c>
      <c r="C15" s="80" t="s">
        <v>26</v>
      </c>
      <c r="D15" s="81">
        <v>1</v>
      </c>
      <c r="E15" s="82" t="s">
        <v>15</v>
      </c>
      <c r="F15" s="83" t="s">
        <v>24</v>
      </c>
      <c r="G15" s="32" t="s">
        <v>82</v>
      </c>
      <c r="H15" s="123"/>
      <c r="I15" s="123"/>
      <c r="J15" s="123"/>
      <c r="K15" s="123"/>
      <c r="L15" s="123"/>
      <c r="M15" s="5">
        <f t="shared" si="0"/>
        <v>3150</v>
      </c>
      <c r="N15" s="23">
        <v>3150</v>
      </c>
      <c r="O15" s="40">
        <v>2066</v>
      </c>
      <c r="P15" s="34">
        <f t="shared" si="1"/>
        <v>2066</v>
      </c>
      <c r="Q15" s="26" t="str">
        <f t="shared" si="2"/>
        <v>VYHOVUJE</v>
      </c>
      <c r="R15" s="126"/>
    </row>
    <row r="16" spans="1:18" ht="86.25" customHeight="1" thickTop="1" thickBot="1" x14ac:dyDescent="0.3">
      <c r="A16" s="70" t="s">
        <v>29</v>
      </c>
      <c r="B16" s="84">
        <v>10</v>
      </c>
      <c r="C16" s="93" t="s">
        <v>28</v>
      </c>
      <c r="D16" s="86">
        <v>1</v>
      </c>
      <c r="E16" s="42" t="s">
        <v>15</v>
      </c>
      <c r="F16" s="87" t="s">
        <v>71</v>
      </c>
      <c r="G16" s="41" t="s">
        <v>83</v>
      </c>
      <c r="H16" s="88" t="s">
        <v>49</v>
      </c>
      <c r="I16" s="42" t="s">
        <v>50</v>
      </c>
      <c r="J16" s="42"/>
      <c r="K16" s="42" t="s">
        <v>57</v>
      </c>
      <c r="L16" s="42" t="s">
        <v>58</v>
      </c>
      <c r="M16" s="43">
        <f t="shared" si="0"/>
        <v>3500</v>
      </c>
      <c r="N16" s="44">
        <v>3500</v>
      </c>
      <c r="O16" s="45">
        <v>2301</v>
      </c>
      <c r="P16" s="46">
        <f t="shared" si="1"/>
        <v>2301</v>
      </c>
      <c r="Q16" s="47" t="str">
        <f t="shared" si="2"/>
        <v>VYHOVUJE</v>
      </c>
      <c r="R16" s="52" t="s">
        <v>3</v>
      </c>
    </row>
    <row r="17" spans="1:19" ht="61.5" thickTop="1" thickBot="1" x14ac:dyDescent="0.3">
      <c r="A17" s="70" t="s">
        <v>30</v>
      </c>
      <c r="B17" s="84">
        <v>11</v>
      </c>
      <c r="C17" s="94" t="s">
        <v>72</v>
      </c>
      <c r="D17" s="86">
        <v>2</v>
      </c>
      <c r="E17" s="42" t="s">
        <v>15</v>
      </c>
      <c r="F17" s="87" t="s">
        <v>31</v>
      </c>
      <c r="G17" s="41" t="s">
        <v>84</v>
      </c>
      <c r="H17" s="88" t="s">
        <v>49</v>
      </c>
      <c r="I17" s="42" t="s">
        <v>50</v>
      </c>
      <c r="J17" s="42"/>
      <c r="K17" s="42" t="s">
        <v>59</v>
      </c>
      <c r="L17" s="42" t="s">
        <v>60</v>
      </c>
      <c r="M17" s="43">
        <f t="shared" si="0"/>
        <v>3800</v>
      </c>
      <c r="N17" s="44">
        <v>1900</v>
      </c>
      <c r="O17" s="45">
        <v>1900</v>
      </c>
      <c r="P17" s="46">
        <f t="shared" si="1"/>
        <v>3800</v>
      </c>
      <c r="Q17" s="47" t="str">
        <f t="shared" si="2"/>
        <v>VYHOVUJE</v>
      </c>
      <c r="R17" s="52" t="s">
        <v>3</v>
      </c>
    </row>
    <row r="18" spans="1:19" ht="27.75" customHeight="1" thickTop="1" x14ac:dyDescent="0.25">
      <c r="A18" s="70" t="s">
        <v>32</v>
      </c>
      <c r="B18" s="71">
        <v>12</v>
      </c>
      <c r="C18" s="72" t="s">
        <v>33</v>
      </c>
      <c r="D18" s="73">
        <v>1</v>
      </c>
      <c r="E18" s="74" t="s">
        <v>15</v>
      </c>
      <c r="F18" s="95" t="s">
        <v>73</v>
      </c>
      <c r="G18" s="29" t="s">
        <v>85</v>
      </c>
      <c r="H18" s="121" t="s">
        <v>49</v>
      </c>
      <c r="I18" s="121" t="s">
        <v>50</v>
      </c>
      <c r="J18" s="121"/>
      <c r="K18" s="121" t="s">
        <v>61</v>
      </c>
      <c r="L18" s="121" t="s">
        <v>62</v>
      </c>
      <c r="M18" s="6">
        <f t="shared" si="0"/>
        <v>1900</v>
      </c>
      <c r="N18" s="48">
        <v>1900</v>
      </c>
      <c r="O18" s="35">
        <v>1668</v>
      </c>
      <c r="P18" s="37">
        <f t="shared" si="1"/>
        <v>1668</v>
      </c>
      <c r="Q18" s="27" t="str">
        <f t="shared" si="2"/>
        <v>VYHOVUJE</v>
      </c>
      <c r="R18" s="124" t="s">
        <v>3</v>
      </c>
    </row>
    <row r="19" spans="1:19" ht="27.75" customHeight="1" x14ac:dyDescent="0.25">
      <c r="A19" s="77"/>
      <c r="B19" s="78">
        <v>13</v>
      </c>
      <c r="C19" s="72" t="s">
        <v>34</v>
      </c>
      <c r="D19" s="73">
        <v>1</v>
      </c>
      <c r="E19" s="74" t="s">
        <v>15</v>
      </c>
      <c r="F19" s="95" t="s">
        <v>73</v>
      </c>
      <c r="G19" s="21" t="s">
        <v>86</v>
      </c>
      <c r="H19" s="122"/>
      <c r="I19" s="122"/>
      <c r="J19" s="122"/>
      <c r="K19" s="122"/>
      <c r="L19" s="122"/>
      <c r="M19" s="4">
        <f t="shared" si="0"/>
        <v>1900</v>
      </c>
      <c r="N19" s="48">
        <v>1900</v>
      </c>
      <c r="O19" s="24">
        <v>1668</v>
      </c>
      <c r="P19" s="28">
        <f t="shared" si="1"/>
        <v>1668</v>
      </c>
      <c r="Q19" s="25" t="str">
        <f t="shared" si="2"/>
        <v>VYHOVUJE</v>
      </c>
      <c r="R19" s="125"/>
    </row>
    <row r="20" spans="1:19" ht="27.75" customHeight="1" thickBot="1" x14ac:dyDescent="0.3">
      <c r="A20" s="77"/>
      <c r="B20" s="79">
        <v>14</v>
      </c>
      <c r="C20" s="80" t="s">
        <v>35</v>
      </c>
      <c r="D20" s="81">
        <v>1</v>
      </c>
      <c r="E20" s="82" t="s">
        <v>15</v>
      </c>
      <c r="F20" s="96" t="s">
        <v>73</v>
      </c>
      <c r="G20" s="32" t="s">
        <v>87</v>
      </c>
      <c r="H20" s="123"/>
      <c r="I20" s="123"/>
      <c r="J20" s="123"/>
      <c r="K20" s="123"/>
      <c r="L20" s="123"/>
      <c r="M20" s="5">
        <f t="shared" si="0"/>
        <v>1900</v>
      </c>
      <c r="N20" s="49">
        <v>1900</v>
      </c>
      <c r="O20" s="40">
        <v>1668</v>
      </c>
      <c r="P20" s="34">
        <f t="shared" si="1"/>
        <v>1668</v>
      </c>
      <c r="Q20" s="26" t="str">
        <f t="shared" si="2"/>
        <v>VYHOVUJE</v>
      </c>
      <c r="R20" s="126"/>
    </row>
    <row r="21" spans="1:19" ht="13.5" customHeight="1" thickTop="1" thickBot="1" x14ac:dyDescent="0.3">
      <c r="A21" s="97"/>
      <c r="B21" s="97"/>
      <c r="C21" s="98"/>
      <c r="D21" s="97"/>
      <c r="E21" s="98"/>
      <c r="F21" s="98"/>
      <c r="G21" s="99"/>
      <c r="H21" s="98"/>
      <c r="I21" s="98"/>
      <c r="J21" s="98"/>
      <c r="K21" s="98"/>
      <c r="L21" s="98"/>
      <c r="M21" s="97"/>
      <c r="N21" s="97"/>
      <c r="O21" s="100"/>
      <c r="P21" s="97"/>
      <c r="Q21" s="97"/>
      <c r="S21" s="97"/>
    </row>
    <row r="22" spans="1:19" ht="60.75" customHeight="1" thickTop="1" thickBot="1" x14ac:dyDescent="0.3">
      <c r="A22" s="102"/>
      <c r="B22" s="120" t="s">
        <v>14</v>
      </c>
      <c r="C22" s="120"/>
      <c r="D22" s="120"/>
      <c r="E22" s="120"/>
      <c r="F22" s="120"/>
      <c r="G22" s="120"/>
      <c r="H22" s="3"/>
      <c r="I22" s="16"/>
      <c r="J22" s="16"/>
      <c r="K22" s="103"/>
      <c r="L22" s="103"/>
      <c r="M22" s="1"/>
      <c r="N22" s="38" t="s">
        <v>5</v>
      </c>
      <c r="O22" s="127" t="s">
        <v>6</v>
      </c>
      <c r="P22" s="128"/>
      <c r="Q22" s="129"/>
      <c r="R22" s="104"/>
    </row>
    <row r="23" spans="1:19" ht="33" customHeight="1" thickTop="1" thickBot="1" x14ac:dyDescent="0.3">
      <c r="A23" s="102"/>
      <c r="B23" s="130" t="s">
        <v>36</v>
      </c>
      <c r="C23" s="130"/>
      <c r="D23" s="130"/>
      <c r="E23" s="130"/>
      <c r="F23" s="130"/>
      <c r="G23" s="130"/>
      <c r="H23" s="105"/>
      <c r="K23" s="17"/>
      <c r="L23" s="17"/>
      <c r="M23" s="2"/>
      <c r="N23" s="51">
        <f>SUM(M7:M20)</f>
        <v>31303</v>
      </c>
      <c r="O23" s="131">
        <f>SUM(P7:P20)</f>
        <v>25120</v>
      </c>
      <c r="P23" s="132"/>
      <c r="Q23" s="133"/>
      <c r="R23" s="106"/>
    </row>
    <row r="24" spans="1:19" ht="39.75" customHeight="1" thickTop="1" x14ac:dyDescent="0.25">
      <c r="A24" s="102"/>
      <c r="I24" s="18"/>
      <c r="J24" s="18"/>
      <c r="K24" s="19"/>
      <c r="L24" s="19"/>
      <c r="M24" s="109"/>
      <c r="N24" s="109"/>
      <c r="O24" s="110"/>
      <c r="P24" s="110"/>
      <c r="Q24" s="110"/>
      <c r="R24" s="106"/>
      <c r="S24" s="110"/>
    </row>
    <row r="25" spans="1:19" ht="19.899999999999999" customHeight="1" x14ac:dyDescent="0.25">
      <c r="A25" s="102"/>
      <c r="K25" s="19"/>
      <c r="L25" s="19"/>
      <c r="M25" s="109"/>
      <c r="N25" s="3"/>
      <c r="O25" s="3"/>
      <c r="P25" s="3"/>
      <c r="Q25" s="110"/>
      <c r="R25" s="106"/>
      <c r="S25" s="110"/>
    </row>
    <row r="26" spans="1:19" ht="71.25" customHeight="1" x14ac:dyDescent="0.25">
      <c r="A26" s="102"/>
      <c r="K26" s="19"/>
      <c r="L26" s="19"/>
      <c r="M26" s="109"/>
      <c r="N26" s="3"/>
      <c r="O26" s="3"/>
      <c r="P26" s="3"/>
      <c r="Q26" s="110"/>
      <c r="R26" s="106"/>
      <c r="S26" s="110"/>
    </row>
    <row r="27" spans="1:19" ht="36" customHeight="1" x14ac:dyDescent="0.25">
      <c r="A27" s="102"/>
      <c r="K27" s="111"/>
      <c r="L27" s="111"/>
      <c r="M27" s="112"/>
      <c r="N27" s="109"/>
      <c r="O27" s="110"/>
      <c r="P27" s="110"/>
      <c r="Q27" s="110"/>
      <c r="R27" s="106"/>
      <c r="S27" s="110"/>
    </row>
    <row r="28" spans="1:19" ht="14.25" customHeight="1" x14ac:dyDescent="0.25">
      <c r="A28" s="102"/>
      <c r="B28" s="110"/>
      <c r="C28" s="113"/>
      <c r="D28" s="114"/>
      <c r="E28" s="115"/>
      <c r="F28" s="113"/>
      <c r="G28" s="109"/>
      <c r="H28" s="113"/>
      <c r="I28" s="113"/>
      <c r="J28" s="116"/>
      <c r="K28" s="116"/>
      <c r="L28" s="116"/>
      <c r="M28" s="109"/>
      <c r="N28" s="109"/>
      <c r="O28" s="110"/>
      <c r="P28" s="110"/>
      <c r="Q28" s="110"/>
      <c r="R28" s="106"/>
      <c r="S28" s="110"/>
    </row>
    <row r="29" spans="1:19" ht="14.25" customHeight="1" x14ac:dyDescent="0.25">
      <c r="A29" s="102"/>
      <c r="B29" s="110"/>
      <c r="C29" s="113"/>
      <c r="D29" s="114"/>
      <c r="E29" s="115"/>
      <c r="F29" s="113"/>
      <c r="G29" s="109"/>
      <c r="H29" s="113"/>
      <c r="I29" s="113"/>
      <c r="J29" s="116"/>
      <c r="K29" s="116"/>
      <c r="L29" s="116"/>
      <c r="M29" s="109"/>
      <c r="N29" s="109"/>
      <c r="O29" s="110"/>
      <c r="P29" s="110"/>
      <c r="Q29" s="110"/>
      <c r="R29" s="106"/>
      <c r="S29" s="110"/>
    </row>
    <row r="30" spans="1:19" ht="14.25" customHeight="1" x14ac:dyDescent="0.25">
      <c r="A30" s="102"/>
      <c r="B30" s="110"/>
      <c r="C30" s="113"/>
      <c r="D30" s="114"/>
      <c r="E30" s="115"/>
      <c r="F30" s="113"/>
      <c r="G30" s="109"/>
      <c r="H30" s="113"/>
      <c r="I30" s="113"/>
      <c r="J30" s="116"/>
      <c r="K30" s="116"/>
      <c r="L30" s="116"/>
      <c r="M30" s="109"/>
      <c r="N30" s="109"/>
      <c r="O30" s="110"/>
      <c r="P30" s="110"/>
      <c r="Q30" s="110"/>
      <c r="R30" s="106"/>
      <c r="S30" s="110"/>
    </row>
    <row r="31" spans="1:19" ht="14.25" customHeight="1" x14ac:dyDescent="0.25">
      <c r="A31" s="102"/>
      <c r="B31" s="110"/>
      <c r="C31" s="113"/>
      <c r="D31" s="114"/>
      <c r="E31" s="115"/>
      <c r="F31" s="113"/>
      <c r="G31" s="109"/>
      <c r="H31" s="113"/>
      <c r="I31" s="113"/>
      <c r="J31" s="116"/>
      <c r="K31" s="116"/>
      <c r="L31" s="116"/>
      <c r="M31" s="109"/>
      <c r="N31" s="109"/>
      <c r="O31" s="110"/>
      <c r="P31" s="110"/>
      <c r="Q31" s="110"/>
      <c r="R31" s="106"/>
      <c r="S31" s="110"/>
    </row>
    <row r="32" spans="1:19" x14ac:dyDescent="0.25">
      <c r="C32" s="10"/>
      <c r="D32" s="76"/>
      <c r="E32" s="10"/>
      <c r="F32" s="10"/>
      <c r="G32" s="76"/>
      <c r="H32" s="10"/>
      <c r="I32" s="10"/>
      <c r="L32" s="10"/>
      <c r="M32" s="76"/>
    </row>
    <row r="33" spans="3:13" x14ac:dyDescent="0.25">
      <c r="C33" s="10"/>
      <c r="D33" s="76"/>
      <c r="E33" s="10"/>
      <c r="F33" s="10"/>
      <c r="G33" s="76"/>
      <c r="H33" s="10"/>
      <c r="I33" s="10"/>
      <c r="L33" s="10"/>
      <c r="M33" s="76"/>
    </row>
    <row r="34" spans="3:13" x14ac:dyDescent="0.25">
      <c r="C34" s="10"/>
      <c r="D34" s="76"/>
      <c r="E34" s="10"/>
      <c r="F34" s="10"/>
      <c r="G34" s="76"/>
      <c r="H34" s="10"/>
      <c r="I34" s="10"/>
      <c r="L34" s="10"/>
      <c r="M34" s="76"/>
    </row>
  </sheetData>
  <sheetProtection password="C143" sheet="1" objects="1" scenarios="1"/>
  <mergeCells count="24">
    <mergeCell ref="R7:R10"/>
    <mergeCell ref="R12:R15"/>
    <mergeCell ref="O22:Q22"/>
    <mergeCell ref="B23:G23"/>
    <mergeCell ref="O23:Q23"/>
    <mergeCell ref="R18:R20"/>
    <mergeCell ref="H12:H15"/>
    <mergeCell ref="I12:I15"/>
    <mergeCell ref="J12:J15"/>
    <mergeCell ref="K12:K15"/>
    <mergeCell ref="L12:L15"/>
    <mergeCell ref="L18:L20"/>
    <mergeCell ref="K18:K20"/>
    <mergeCell ref="J18:J20"/>
    <mergeCell ref="I18:I20"/>
    <mergeCell ref="H18:H20"/>
    <mergeCell ref="B1:C1"/>
    <mergeCell ref="O1:Q1"/>
    <mergeCell ref="B22:G22"/>
    <mergeCell ref="H7:H10"/>
    <mergeCell ref="I7:I10"/>
    <mergeCell ref="J7:J10"/>
    <mergeCell ref="K7:K10"/>
    <mergeCell ref="L7:L10"/>
  </mergeCells>
  <conditionalFormatting sqref="B7:B20">
    <cfRule type="containsBlanks" dxfId="16" priority="57">
      <formula>LEN(TRIM(B7))=0</formula>
    </cfRule>
  </conditionalFormatting>
  <conditionalFormatting sqref="B7:B20">
    <cfRule type="cellIs" dxfId="15" priority="52" operator="greaterThanOrEqual">
      <formula>1</formula>
    </cfRule>
  </conditionalFormatting>
  <conditionalFormatting sqref="Q7:Q20">
    <cfRule type="cellIs" dxfId="14" priority="48" operator="equal">
      <formula>"NEVYHOVUJE"</formula>
    </cfRule>
    <cfRule type="cellIs" dxfId="13" priority="49" operator="equal">
      <formula>"VYHOVUJE"</formula>
    </cfRule>
  </conditionalFormatting>
  <conditionalFormatting sqref="G7:G20 O7:O20">
    <cfRule type="notContainsBlanks" dxfId="12" priority="22">
      <formula>LEN(TRIM(G7))&gt;0</formula>
    </cfRule>
    <cfRule type="containsBlanks" dxfId="11" priority="23">
      <formula>LEN(TRIM(G7))=0</formula>
    </cfRule>
  </conditionalFormatting>
  <conditionalFormatting sqref="G7:G20 O7:O20">
    <cfRule type="notContainsBlanks" dxfId="10" priority="21">
      <formula>LEN(TRIM(G7))&gt;0</formula>
    </cfRule>
  </conditionalFormatting>
  <conditionalFormatting sqref="G7:G20">
    <cfRule type="notContainsBlanks" dxfId="9" priority="20">
      <formula>LEN(TRIM(G7))&gt;0</formula>
    </cfRule>
    <cfRule type="containsBlanks" dxfId="8" priority="24">
      <formula>LEN(TRIM(G7))=0</formula>
    </cfRule>
  </conditionalFormatting>
  <conditionalFormatting sqref="D7:D10">
    <cfRule type="containsBlanks" dxfId="7" priority="8">
      <formula>LEN(TRIM(D7))=0</formula>
    </cfRule>
  </conditionalFormatting>
  <conditionalFormatting sqref="D11">
    <cfRule type="containsBlanks" dxfId="6" priority="7">
      <formula>LEN(TRIM(D11))=0</formula>
    </cfRule>
  </conditionalFormatting>
  <conditionalFormatting sqref="D12:D15">
    <cfRule type="containsBlanks" dxfId="5" priority="6">
      <formula>LEN(TRIM(D12))=0</formula>
    </cfRule>
  </conditionalFormatting>
  <conditionalFormatting sqref="D16">
    <cfRule type="containsBlanks" dxfId="4" priority="5">
      <formula>LEN(TRIM(D16))=0</formula>
    </cfRule>
  </conditionalFormatting>
  <conditionalFormatting sqref="D17">
    <cfRule type="containsBlanks" dxfId="3" priority="4">
      <formula>LEN(TRIM(D17))=0</formula>
    </cfRule>
  </conditionalFormatting>
  <conditionalFormatting sqref="D18">
    <cfRule type="containsBlanks" dxfId="2" priority="3">
      <formula>LEN(TRIM(D18))=0</formula>
    </cfRule>
  </conditionalFormatting>
  <conditionalFormatting sqref="D19">
    <cfRule type="containsBlanks" dxfId="1" priority="2">
      <formula>LEN(TRIM(D19))=0</formula>
    </cfRule>
  </conditionalFormatting>
  <conditionalFormatting sqref="D20">
    <cfRule type="containsBlanks" dxfId="0" priority="1">
      <formula>LEN(TRIM(D20))=0</formula>
    </cfRule>
  </conditionalFormatting>
  <dataValidations count="2">
    <dataValidation type="list" showInputMessage="1" showErrorMessage="1" sqref="E17">
      <formula1>"ks,bal,sada,"</formula1>
    </dataValidation>
    <dataValidation type="list" allowBlank="1" showInputMessage="1" showErrorMessage="1" sqref="I7:I10 I12:I15 I16 I17 I18:I20">
      <formula1>"ANO,NE"</formula1>
    </dataValidation>
  </dataValidations>
  <pageMargins left="0.15748031496062992" right="0.15748031496062992" top="0.43" bottom="0.78740157480314965" header="0.31496062992125984" footer="0.31496062992125984"/>
  <pageSetup paperSize="9" scale="3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Tonery</vt:lpstr>
      <vt:lpstr>Tonery!Oblast_tisku</vt:lpstr>
    </vt:vector>
  </TitlesOfParts>
  <Company>Západočeská Univerzita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cp:lastModifiedBy>Michael Čákora</cp:lastModifiedBy>
  <cp:lastPrinted>2019-12-09T08:29:29Z</cp:lastPrinted>
  <dcterms:created xsi:type="dcterms:W3CDTF">2014-03-05T12:43:32Z</dcterms:created>
  <dcterms:modified xsi:type="dcterms:W3CDTF">2019-12-10T10:00:30Z</dcterms:modified>
</cp:coreProperties>
</file>