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-12" windowWidth="24240" windowHeight="12852" tabRatio="939"/>
  </bookViews>
  <sheets>
    <sheet name="Tonery" sheetId="22" r:id="rId1"/>
  </sheets>
  <definedNames>
    <definedName name="_xlnm.Print_Area" localSheetId="0">Tonery!$B$1:$Q$31</definedName>
  </definedNames>
  <calcPr calcId="145621"/>
</workbook>
</file>

<file path=xl/calcChain.xml><?xml version="1.0" encoding="utf-8"?>
<calcChain xmlns="http://schemas.openxmlformats.org/spreadsheetml/2006/main">
  <c r="Q24" i="22" l="1"/>
  <c r="Q23" i="22"/>
  <c r="Q22" i="22"/>
  <c r="Q21" i="22"/>
  <c r="Q20" i="22"/>
  <c r="Q19" i="22"/>
  <c r="Q18" i="22"/>
  <c r="Q17" i="22"/>
  <c r="Q16" i="22"/>
  <c r="Q15" i="22"/>
  <c r="Q14" i="22"/>
  <c r="Q13" i="22"/>
  <c r="Q12" i="22"/>
  <c r="Q11" i="22"/>
  <c r="Q10" i="22"/>
  <c r="Q9" i="22"/>
  <c r="Q8" i="22"/>
  <c r="Q7" i="22"/>
  <c r="M7" i="22"/>
  <c r="M8" i="22"/>
  <c r="M9" i="22"/>
  <c r="M10" i="22"/>
  <c r="M11" i="22"/>
  <c r="M12" i="22"/>
  <c r="M13" i="22"/>
  <c r="M14" i="22"/>
  <c r="M15" i="22"/>
  <c r="M16" i="22"/>
  <c r="M17" i="22"/>
  <c r="M18" i="22"/>
  <c r="M19" i="22"/>
  <c r="M20" i="22"/>
  <c r="M21" i="22"/>
  <c r="M22" i="22"/>
  <c r="M23" i="22"/>
  <c r="M24" i="22"/>
  <c r="P7" i="22"/>
  <c r="P8" i="22"/>
  <c r="P9" i="22"/>
  <c r="P10" i="22"/>
  <c r="P24" i="22"/>
  <c r="P11" i="22"/>
  <c r="P12" i="22"/>
  <c r="P13" i="22"/>
  <c r="P14" i="22"/>
  <c r="P15" i="22"/>
  <c r="P16" i="22"/>
  <c r="P17" i="22"/>
  <c r="P18" i="22"/>
  <c r="P19" i="22"/>
  <c r="P20" i="22"/>
  <c r="P21" i="22"/>
  <c r="P22" i="22"/>
  <c r="P23" i="22"/>
  <c r="N27" i="22" l="1"/>
  <c r="O27" i="22"/>
</calcChain>
</file>

<file path=xl/sharedStrings.xml><?xml version="1.0" encoding="utf-8"?>
<sst xmlns="http://schemas.openxmlformats.org/spreadsheetml/2006/main" count="125" uniqueCount="85">
  <si>
    <t>Množství</t>
  </si>
  <si>
    <t>Položka</t>
  </si>
  <si>
    <t>Obchodní název + typ</t>
  </si>
  <si>
    <t>30125110-5 - Tonery pro laserové tiskárny/faxové přístroje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</si>
  <si>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</si>
  <si>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</si>
  <si>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</si>
  <si>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</si>
  <si>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</si>
  <si>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</si>
  <si>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</si>
  <si>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[DOPLNÍ DODAVATEL]</t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</si>
  <si>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</si>
  <si>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</si>
  <si>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1.</t>
  </si>
  <si>
    <t>Toner do tiskárny Brother MFC-L9570CDW</t>
  </si>
  <si>
    <t>Originální toner. Výtěžnost 9000 stran.</t>
  </si>
  <si>
    <t>ks</t>
  </si>
  <si>
    <t xml:space="preserve">Originální nebo kompatibilní  - kapacita při 5% pokrytí 20000 stran. </t>
  </si>
  <si>
    <t>Toner do tiskárny Triumph-Adler  2500ci KX - černá (CK-8510K )</t>
  </si>
  <si>
    <t>Toner do tiskárny Triumph-Adler  2500ci KX - modrá (CK-8510C)</t>
  </si>
  <si>
    <t>Toner do tiskárny Triumph-Adler  2500ci KX - červená (CK-8510M  )</t>
  </si>
  <si>
    <t>Toner do tiskárny Triumph-Adler  2500ci KX - žlutá (CK-8510Y )</t>
  </si>
  <si>
    <t>2.</t>
  </si>
  <si>
    <t>3.</t>
  </si>
  <si>
    <t>bal</t>
  </si>
  <si>
    <t>ANO</t>
  </si>
  <si>
    <t>Toner do tiskárny HP OfficeJet 7410</t>
  </si>
  <si>
    <t>Toner do tiskárny Lexmark XM5170</t>
  </si>
  <si>
    <t>Toner do tiskárny Lexmark MX417de</t>
  </si>
  <si>
    <t>4.</t>
  </si>
  <si>
    <t xml:space="preserve"> Toner do tiskárny OKI MB562</t>
  </si>
  <si>
    <t xml:space="preserve">OKI černý. Originální. Minimální výtěžnost při 5% pokrytí 7000 stran. </t>
  </si>
  <si>
    <t>5.</t>
  </si>
  <si>
    <t>Toner do Lexmark MS 415dn</t>
  </si>
  <si>
    <t>6.</t>
  </si>
  <si>
    <t xml:space="preserve">Toner do tiskárny Konica Minolta bizhub C300 černý </t>
  </si>
  <si>
    <t xml:space="preserve">Toner do tiskárny Konica Minolta bizhub C300 modrý </t>
  </si>
  <si>
    <t>Toner do tiskárny OKI C321dn - černý</t>
  </si>
  <si>
    <t>Toner do tiskárny OKI C321dn - červený</t>
  </si>
  <si>
    <t>Toner do tiskárny OKI C321dn - modrý</t>
  </si>
  <si>
    <t>Toner do tiskárny OKI C321dn - žlutý</t>
  </si>
  <si>
    <t>7.</t>
  </si>
  <si>
    <t>V případě, že se dodavatel při předání zboží na některá uvedená tel. čísla nedovolá, bude v takovém případě volat tel. 377 631 332.</t>
  </si>
  <si>
    <t xml:space="preserve">Název </t>
  </si>
  <si>
    <t xml:space="preserve">Měrná jednotka [MJ] </t>
  </si>
  <si>
    <t>Popis</t>
  </si>
  <si>
    <t xml:space="preserve">Fakturace </t>
  </si>
  <si>
    <t>Samostatná faktura</t>
  </si>
  <si>
    <t>NE</t>
  </si>
  <si>
    <t xml:space="preserve">Financováno
 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</si>
  <si>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</t>
    </r>
    <r>
      <rPr>
        <b/>
        <sz val="11"/>
        <color rgb="FFFF0000"/>
        <rFont val="Calibri"/>
        <family val="2"/>
        <charset val="238"/>
        <scheme val="minor"/>
      </rPr>
      <t xml:space="preserve"> 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</si>
  <si>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r>
      <t xml:space="preserve">Kontaktní osoba 
k převzetí zboží </t>
    </r>
    <r>
      <rPr>
        <i/>
        <sz val="11"/>
        <color theme="1"/>
        <rFont val="Calibri"/>
        <family val="2"/>
        <charset val="238"/>
        <scheme val="minor"/>
      </rPr>
      <t>(</t>
    </r>
  </si>
  <si>
    <t>UJP - Vít Puškáš,
Tel.: 37763 5219, 
737 020 144</t>
  </si>
  <si>
    <t xml:space="preserve">Místo dodání </t>
  </si>
  <si>
    <t>Univerzitní 22, 
301 00 Plzeň,
Ústav jazykové přípravy,
místnost UU 305</t>
  </si>
  <si>
    <t xml:space="preserve">Maximální cena za jednotlivé položky 
 v Kč BEZ DPH </t>
  </si>
  <si>
    <t>CPV - výběr
TONERY</t>
  </si>
  <si>
    <t>PS- I   Michal Michl, 
Tel.: 724 003 936</t>
  </si>
  <si>
    <t>Univerzitní 14,  
301 00 Plzeň,
Provoz a služby,
místnost UT 212</t>
  </si>
  <si>
    <t>KMT - RNDr. Václav Kohout, Ph.D.,
Tel.: 37763 6278</t>
  </si>
  <si>
    <t>Chodské náměstí 1, 
301 00 Plzeň,
Fakulta pedagogická .
Katedra matematiky, fyziky a technické výchovy,
místnost KL 240</t>
  </si>
  <si>
    <t>DFPE - Jitka Lavičková, 
Tel.: 37763 6005</t>
  </si>
  <si>
    <t xml:space="preserve">
Veleslavínova 42, 
301 00 Plzeň,
Fakulta pedagogická - Děkanát,
místnost VC 319</t>
  </si>
  <si>
    <t>EO - Václava Vlková,
Tel.: 37763 1146</t>
  </si>
  <si>
    <t>Univerzitní 8,
301 00 Plzeň,
Rektorát,
místnost UR221</t>
  </si>
  <si>
    <t>CBG - Mgr. Tereza Gerátová, 
Tel.: 37763 6241,
geratovt@cbg.zcu.cz</t>
  </si>
  <si>
    <t>Chodské nám.1,
301 00 Plzeň,
Fakulta pedagogická -
Centrum biologie, geověd a envigogiky 
místnost CH 318</t>
  </si>
  <si>
    <t>KSS - Mgr. Veronika Hásová,
Tel.: 37763 5651</t>
  </si>
  <si>
    <t>Sedláčkova 15, 
301 00 Plzeň,
Fakulta filozofická -
Katedra sociologie,
místnost SP506</t>
  </si>
  <si>
    <t xml:space="preserve">Drum life  do tiskárny OKI C8600 - K, černá </t>
  </si>
  <si>
    <t xml:space="preserve">Originální, nebo kompatibilní toner splňující podmínky certifikátu STMC. 
Minimální výtěžnost při 5% pokrytí 18000 stran. </t>
  </si>
  <si>
    <t xml:space="preserve">Originální, nebo kompatibilní toner splňující podmínky certifikátu STMC. 
Minimální výtěžnost při 5% pokrytí 12000 stran. </t>
  </si>
  <si>
    <t>Originální nebo kompatibilní toner, výtěžnost min. 10000 stran.</t>
  </si>
  <si>
    <t>Originální nebo kompatibilní toner. 
Výtěžnost min. 2200 stran.</t>
  </si>
  <si>
    <t>Originální nebo kompatibilní toner. 
Výtěžnost min. 1500 stran.</t>
  </si>
  <si>
    <t>Název projektu: ESF projekt Západočeské univerzity v Plzni
Číslo projektu: CZ.02.2.69/0.0/0.0/16_ 015/0002287</t>
  </si>
  <si>
    <t>Originální toner k tiskárně Konica Minolta bizhub C300. (Nepřípustná jiná varianta, jinak se zanáší tiskárna). Minimální výtěžnost při 5% pokrytí 20000 stran (výtěžnost 430g / 20000 stran).</t>
  </si>
  <si>
    <t>Originální toner k tiskárně Konica Minolta bizhub C300. (Nepřípustná jiná varianta, jinak se zanáší tiskárna). Minimální výtěžnost při 5% pokrytí 12000 stran (výtěžnost 260g / 12000 stran).</t>
  </si>
  <si>
    <t xml:space="preserve">Originální černý toner, min. 21 ml inkoustu.
4 ks nebo 2x dvojbalení. </t>
  </si>
  <si>
    <t>Originální barevný toner, min. 7 ml inkoustu.
4 ks nebo 2x dvojbalení.</t>
  </si>
  <si>
    <t>Originální černý toner; 35000 stran při 5% pokrytí.</t>
  </si>
  <si>
    <t>Originální černý toner; kapacita toneru 8500.</t>
  </si>
  <si>
    <t>Tonery (II.) 041 - 2019 (T-(II.)-041-2019)</t>
  </si>
  <si>
    <t>Priloha_c._1_Kupni_smlouvy_technicka_specifikace_T-(II.)-041-2019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</si>
</sst>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59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17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5" fontId="0" fillId="0" borderId="9" xfId="0" applyNumberFormat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6" fillId="2" borderId="2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7" xfId="0" applyNumberFormat="1" applyFill="1" applyBorder="1" applyAlignment="1" applyProtection="1">
      <alignment horizontal="right" vertical="center" indent="1"/>
    </xf>
    <xf numFmtId="164" fontId="4" fillId="4" borderId="29" xfId="0" applyNumberFormat="1" applyFont="1" applyFill="1" applyBorder="1" applyAlignment="1" applyProtection="1">
      <alignment horizontal="right" vertical="center" indent="1"/>
    </xf>
    <xf numFmtId="164" fontId="6" fillId="2" borderId="2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28" xfId="0" applyNumberFormat="1" applyFill="1" applyBorder="1" applyAlignment="1" applyProtection="1">
      <alignment horizontal="center" vertical="center"/>
    </xf>
    <xf numFmtId="0" fontId="0" fillId="4" borderId="9" xfId="0" applyNumberFormat="1" applyFont="1" applyFill="1" applyBorder="1" applyAlignment="1" applyProtection="1">
      <alignment horizontal="left" vertical="center" wrapText="1" indent="1"/>
    </xf>
    <xf numFmtId="0" fontId="0" fillId="4" borderId="19" xfId="0" applyNumberFormat="1" applyFont="1" applyFill="1" applyBorder="1" applyAlignment="1" applyProtection="1">
      <alignment horizontal="left" vertical="center" wrapText="1" indent="1"/>
    </xf>
    <xf numFmtId="3" fontId="0" fillId="4" borderId="19" xfId="0" applyNumberFormat="1" applyFill="1" applyBorder="1" applyAlignment="1" applyProtection="1">
      <alignment horizontal="center" vertical="center" wrapText="1"/>
    </xf>
    <xf numFmtId="0" fontId="0" fillId="4" borderId="19" xfId="0" applyNumberFormat="1" applyFill="1" applyBorder="1" applyAlignment="1" applyProtection="1">
      <alignment horizontal="center" vertical="center" wrapTex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0" fillId="4" borderId="21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0" fontId="0" fillId="4" borderId="5" xfId="0" applyNumberFormat="1" applyFill="1" applyBorder="1" applyAlignment="1" applyProtection="1">
      <alignment horizontal="center" vertical="center" wrapText="1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26" xfId="0" applyNumberFormat="1" applyFill="1" applyBorder="1" applyAlignment="1" applyProtection="1">
      <alignment horizontal="right" vertical="center" indent="1"/>
    </xf>
    <xf numFmtId="164" fontId="6" fillId="2" borderId="26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33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4" borderId="27" xfId="0" applyNumberFormat="1" applyFill="1" applyBorder="1" applyAlignment="1" applyProtection="1">
      <alignment horizontal="center" vertical="center" wrapText="1"/>
    </xf>
    <xf numFmtId="0" fontId="0" fillId="4" borderId="5" xfId="0" applyFill="1" applyBorder="1" applyAlignment="1" applyProtection="1">
      <alignment horizontal="center" vertical="center" wrapText="1"/>
    </xf>
    <xf numFmtId="0" fontId="10" fillId="0" borderId="0" xfId="0" applyNumberFormat="1" applyFont="1" applyAlignment="1" applyProtection="1">
      <alignment horizontal="left" vertical="center"/>
    </xf>
    <xf numFmtId="0" fontId="10" fillId="0" borderId="0" xfId="0" applyNumberFormat="1" applyFont="1" applyAlignment="1" applyProtection="1">
      <alignment horizontal="left"/>
    </xf>
    <xf numFmtId="0" fontId="11" fillId="0" borderId="0" xfId="0" applyNumberFormat="1" applyFont="1" applyFill="1" applyAlignment="1" applyProtection="1">
      <alignment horizontal="center" vertical="top" wrapText="1"/>
    </xf>
    <xf numFmtId="0" fontId="11" fillId="0" borderId="0" xfId="0" applyNumberFormat="1" applyFont="1" applyFill="1" applyAlignment="1" applyProtection="1">
      <alignment vertical="top" wrapText="1"/>
    </xf>
    <xf numFmtId="0" fontId="0" fillId="0" borderId="0" xfId="0" applyNumberFormat="1" applyAlignment="1" applyProtection="1">
      <alignment horizontal="center" wrapText="1"/>
    </xf>
    <xf numFmtId="0" fontId="12" fillId="0" borderId="0" xfId="0" applyNumberFormat="1" applyFont="1" applyBorder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5" fillId="0" borderId="0" xfId="0" applyNumberFormat="1" applyFont="1" applyFill="1" applyBorder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3" xfId="0" applyNumberFormat="1" applyBorder="1" applyAlignment="1" applyProtection="1">
      <alignment horizontal="center" vertical="center" wrapText="1"/>
    </xf>
    <xf numFmtId="0" fontId="0" fillId="0" borderId="35" xfId="0" applyNumberFormat="1" applyBorder="1" applyProtection="1"/>
    <xf numFmtId="0" fontId="0" fillId="0" borderId="35" xfId="0" applyBorder="1" applyAlignment="1" applyProtection="1">
      <alignment vertical="center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0" fillId="4" borderId="25" xfId="0" applyNumberFormat="1" applyFont="1" applyFill="1" applyBorder="1" applyAlignment="1" applyProtection="1">
      <alignment horizontal="left" vertical="center" wrapText="1" indent="1"/>
    </xf>
    <xf numFmtId="3" fontId="0" fillId="4" borderId="25" xfId="0" applyNumberFormat="1" applyFill="1" applyBorder="1" applyAlignment="1" applyProtection="1">
      <alignment horizontal="center" vertical="center" wrapText="1"/>
    </xf>
    <xf numFmtId="0" fontId="0" fillId="4" borderId="25" xfId="0" applyNumberFormat="1" applyFill="1" applyBorder="1" applyAlignment="1" applyProtection="1">
      <alignment horizontal="center" vertical="center" wrapText="1"/>
    </xf>
    <xf numFmtId="0" fontId="0" fillId="4" borderId="26" xfId="0" applyNumberFormat="1" applyFont="1" applyFill="1" applyBorder="1" applyAlignment="1" applyProtection="1">
      <alignment vertical="center" wrapText="1"/>
    </xf>
    <xf numFmtId="0" fontId="0" fillId="4" borderId="28" xfId="0" applyNumberForma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22" xfId="0" applyNumberFormat="1" applyFill="1" applyBorder="1" applyAlignment="1" applyProtection="1">
      <alignment horizontal="center" vertical="center" wrapText="1"/>
    </xf>
    <xf numFmtId="0" fontId="4" fillId="4" borderId="7" xfId="0" applyNumberFormat="1" applyFont="1" applyFill="1" applyBorder="1" applyAlignment="1" applyProtection="1">
      <alignment horizontal="left" vertical="center" wrapText="1" indent="1" shrinkToFi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0" borderId="35" xfId="0" applyBorder="1" applyProtection="1"/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 inden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21" xfId="0" applyNumberFormat="1" applyFont="1" applyFill="1" applyBorder="1" applyAlignment="1" applyProtection="1">
      <alignment vertical="center" wrapText="1"/>
    </xf>
    <xf numFmtId="3" fontId="0" fillId="3" borderId="30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4" fillId="4" borderId="31" xfId="0" applyNumberFormat="1" applyFont="1" applyFill="1" applyBorder="1" applyAlignment="1" applyProtection="1">
      <alignment horizontal="left" vertical="center" wrapText="1" indent="1" shrinkToFit="1"/>
    </xf>
    <xf numFmtId="0" fontId="4" fillId="4" borderId="8" xfId="0" applyNumberFormat="1" applyFont="1" applyFill="1" applyBorder="1" applyAlignment="1" applyProtection="1">
      <alignment horizontal="left" vertical="center" wrapText="1" indent="1" shrinkToFit="1"/>
    </xf>
    <xf numFmtId="0" fontId="4" fillId="4" borderId="27" xfId="0" applyNumberFormat="1" applyFont="1" applyFill="1" applyBorder="1" applyAlignment="1" applyProtection="1">
      <alignment horizontal="left" vertical="center" wrapText="1" indent="1" shrinkToFit="1"/>
    </xf>
    <xf numFmtId="0" fontId="0" fillId="4" borderId="13" xfId="0" applyNumberFormat="1" applyFont="1" applyFill="1" applyBorder="1" applyAlignment="1" applyProtection="1">
      <alignment vertical="center" wrapText="1"/>
    </xf>
    <xf numFmtId="3" fontId="0" fillId="3" borderId="32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left" vertical="center" wrapText="1" inden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33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 inden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29" xfId="0" applyNumberFormat="1" applyFont="1" applyFill="1" applyBorder="1" applyAlignment="1" applyProtection="1">
      <alignment vertical="center" wrapText="1"/>
    </xf>
    <xf numFmtId="0" fontId="0" fillId="4" borderId="27" xfId="0" applyNumberFormat="1" applyFont="1" applyFill="1" applyBorder="1" applyAlignment="1" applyProtection="1">
      <alignment horizontal="left" vertical="center" wrapText="1" inden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8" xfId="0" applyBorder="1" applyAlignment="1" applyProtection="1"/>
    <xf numFmtId="0" fontId="0" fillId="0" borderId="20" xfId="0" applyBorder="1" applyAlignment="1" applyProtection="1"/>
    <xf numFmtId="0" fontId="0" fillId="0" borderId="0" xfId="0" applyAlignment="1" applyProtection="1">
      <alignment horizontal="center"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horizontal="center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5" fillId="3" borderId="0" xfId="0" applyNumberFormat="1" applyFont="1" applyFill="1" applyAlignment="1" applyProtection="1">
      <alignment horizontal="left" vertical="center"/>
    </xf>
    <xf numFmtId="0" fontId="0" fillId="0" borderId="0" xfId="0" applyNumberFormat="1" applyAlignment="1" applyProtection="1">
      <alignment horizontal="left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31" xfId="0" applyNumberFormat="1" applyFill="1" applyBorder="1" applyAlignment="1" applyProtection="1">
      <alignment horizontal="center" vertical="center" wrapText="1"/>
    </xf>
    <xf numFmtId="0" fontId="0" fillId="4" borderId="34" xfId="0" applyNumberFormat="1" applyFill="1" applyBorder="1" applyAlignment="1" applyProtection="1">
      <alignment horizontal="center" vertical="center" wrapText="1"/>
    </xf>
    <xf numFmtId="0" fontId="0" fillId="4" borderId="27" xfId="0" applyNumberFormat="1" applyFill="1" applyBorder="1" applyAlignment="1" applyProtection="1">
      <alignment horizontal="center" vertical="center" wrapText="1"/>
    </xf>
    <xf numFmtId="0" fontId="0" fillId="4" borderId="31" xfId="0" applyFill="1" applyBorder="1" applyAlignment="1" applyProtection="1">
      <alignment horizontal="center" vertical="center" wrapText="1"/>
    </xf>
    <xf numFmtId="0" fontId="0" fillId="4" borderId="34" xfId="0" applyFill="1" applyBorder="1" applyAlignment="1" applyProtection="1">
      <alignment horizontal="center" vertical="center" wrapText="1"/>
    </xf>
    <xf numFmtId="0" fontId="0" fillId="4" borderId="27" xfId="0" applyFill="1" applyBorder="1" applyAlignment="1" applyProtection="1">
      <alignment horizontal="center" vertical="center" wrapText="1"/>
    </xf>
    <xf numFmtId="0" fontId="4" fillId="4" borderId="31" xfId="0" applyFont="1" applyFill="1" applyBorder="1" applyAlignment="1" applyProtection="1">
      <alignment horizontal="center" vertical="center" wrapText="1"/>
    </xf>
    <xf numFmtId="0" fontId="4" fillId="4" borderId="34" xfId="0" applyFont="1" applyFill="1" applyBorder="1" applyAlignment="1" applyProtection="1">
      <alignment horizontal="center" vertical="center" wrapText="1"/>
    </xf>
    <xf numFmtId="0" fontId="4" fillId="4" borderId="27" xfId="0" applyFon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21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005A9E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  <pageSetUpPr fitToPage="1"/>
  </sheetPr>
  <dimension ref="A1:S38"/>
  <sheetViews>
    <sheetView tabSelected="1" topLeftCell="I1" zoomScale="74" zoomScaleNormal="74" zoomScaleSheetLayoutView="55" workbookViewId="0">
      <selection activeCell="O12" sqref="O12"/>
    </sheetView>
  </sheetViews>
  <sheetFormatPr defaultRowHeight="14.4" x14ac:dyDescent="0.3"/>
  <cols>
    <col min="1" max="1" width="1.44140625" style="90" customWidth="1"/>
    <col min="2" max="2" width="5.6640625" style="90" customWidth="1"/>
    <col min="3" max="3" width="43.44140625" style="9" customWidth="1"/>
    <col min="4" max="4" width="9.6640625" style="129" customWidth="1"/>
    <col min="5" max="5" width="9" style="13" customWidth="1"/>
    <col min="6" max="6" width="88.6640625" style="9" customWidth="1"/>
    <col min="7" max="7" width="29.109375" style="130" customWidth="1"/>
    <col min="8" max="8" width="20.88671875" style="9" customWidth="1"/>
    <col min="9" max="9" width="19" style="9" customWidth="1"/>
    <col min="10" max="10" width="64.109375" style="10" customWidth="1"/>
    <col min="11" max="11" width="35.109375" style="10" customWidth="1"/>
    <col min="12" max="12" width="32.44140625" style="9" customWidth="1"/>
    <col min="13" max="13" width="20.44140625" style="130" hidden="1" customWidth="1"/>
    <col min="14" max="14" width="20.88671875" style="90" customWidth="1"/>
    <col min="15" max="15" width="24.88671875" style="90" customWidth="1"/>
    <col min="16" max="16" width="21" style="90" customWidth="1"/>
    <col min="17" max="17" width="19.44140625" style="90" customWidth="1"/>
    <col min="18" max="18" width="29.44140625" style="123" customWidth="1"/>
    <col min="19" max="16384" width="8.88671875" style="90"/>
  </cols>
  <sheetData>
    <row r="1" spans="1:18" s="10" customFormat="1" ht="24.6" customHeight="1" x14ac:dyDescent="0.3">
      <c r="B1" s="146" t="s">
        <v>83</v>
      </c>
      <c r="C1" s="147"/>
      <c r="D1" s="13"/>
      <c r="E1" s="13"/>
      <c r="F1" s="9"/>
      <c r="G1" s="65"/>
      <c r="H1" s="66"/>
      <c r="I1" s="67"/>
      <c r="J1" s="67"/>
      <c r="K1" s="68"/>
      <c r="L1" s="9"/>
      <c r="M1" s="9"/>
      <c r="O1" s="148" t="s">
        <v>84</v>
      </c>
      <c r="P1" s="148"/>
      <c r="Q1" s="148"/>
      <c r="R1" s="69"/>
    </row>
    <row r="2" spans="1:18" s="10" customFormat="1" ht="18.75" customHeight="1" x14ac:dyDescent="0.3">
      <c r="C2" s="9"/>
      <c r="D2" s="7"/>
      <c r="E2" s="8"/>
      <c r="F2" s="9"/>
      <c r="G2" s="70"/>
      <c r="H2" s="70"/>
      <c r="I2" s="70"/>
      <c r="J2" s="70"/>
      <c r="K2" s="70"/>
      <c r="L2" s="9"/>
      <c r="M2" s="9"/>
      <c r="O2" s="71"/>
      <c r="P2" s="71"/>
      <c r="R2" s="72"/>
    </row>
    <row r="3" spans="1:18" s="10" customFormat="1" x14ac:dyDescent="0.3">
      <c r="B3" s="73"/>
      <c r="C3" s="74" t="s">
        <v>10</v>
      </c>
      <c r="D3" s="75"/>
      <c r="E3" s="75"/>
      <c r="F3" s="75"/>
      <c r="G3" s="76"/>
      <c r="H3" s="76"/>
      <c r="I3" s="76"/>
      <c r="J3" s="76"/>
      <c r="K3" s="76"/>
      <c r="L3" s="71"/>
      <c r="M3" s="77"/>
      <c r="N3" s="77"/>
      <c r="O3" s="71"/>
      <c r="P3" s="71"/>
      <c r="R3" s="69"/>
    </row>
    <row r="4" spans="1:18" s="10" customFormat="1" ht="21" customHeight="1" thickBot="1" x14ac:dyDescent="0.35">
      <c r="B4" s="78"/>
      <c r="C4" s="79" t="s">
        <v>12</v>
      </c>
      <c r="D4" s="75"/>
      <c r="E4" s="75"/>
      <c r="F4" s="75"/>
      <c r="G4" s="75"/>
      <c r="H4" s="71"/>
      <c r="I4" s="71"/>
      <c r="J4" s="71"/>
      <c r="K4" s="71"/>
      <c r="L4" s="71"/>
      <c r="M4" s="9"/>
      <c r="N4" s="9"/>
      <c r="O4" s="71"/>
      <c r="P4" s="71"/>
      <c r="R4" s="69"/>
    </row>
    <row r="5" spans="1:18" s="10" customFormat="1" ht="42.75" customHeight="1" thickBot="1" x14ac:dyDescent="0.35">
      <c r="B5" s="11"/>
      <c r="C5" s="12"/>
      <c r="D5" s="13"/>
      <c r="E5" s="13"/>
      <c r="F5" s="9"/>
      <c r="G5" s="22" t="s">
        <v>11</v>
      </c>
      <c r="H5" s="9"/>
      <c r="I5" s="9"/>
      <c r="J5" s="80"/>
      <c r="L5" s="9"/>
      <c r="M5" s="14"/>
      <c r="O5" s="33" t="s">
        <v>11</v>
      </c>
      <c r="R5" s="81"/>
    </row>
    <row r="6" spans="1:18" s="10" customFormat="1" ht="112.5" customHeight="1" thickTop="1" thickBot="1" x14ac:dyDescent="0.35">
      <c r="A6" s="82"/>
      <c r="B6" s="15" t="s">
        <v>1</v>
      </c>
      <c r="C6" s="40" t="s">
        <v>44</v>
      </c>
      <c r="D6" s="40" t="s">
        <v>0</v>
      </c>
      <c r="E6" s="40" t="s">
        <v>45</v>
      </c>
      <c r="F6" s="40" t="s">
        <v>46</v>
      </c>
      <c r="G6" s="36" t="s">
        <v>2</v>
      </c>
      <c r="H6" s="40" t="s">
        <v>47</v>
      </c>
      <c r="I6" s="40" t="s">
        <v>50</v>
      </c>
      <c r="J6" s="40" t="s">
        <v>51</v>
      </c>
      <c r="K6" s="61" t="s">
        <v>52</v>
      </c>
      <c r="L6" s="40" t="s">
        <v>54</v>
      </c>
      <c r="M6" s="40" t="s">
        <v>56</v>
      </c>
      <c r="N6" s="40" t="s">
        <v>6</v>
      </c>
      <c r="O6" s="34" t="s">
        <v>7</v>
      </c>
      <c r="P6" s="61" t="s">
        <v>8</v>
      </c>
      <c r="Q6" s="61" t="s">
        <v>9</v>
      </c>
      <c r="R6" s="40" t="s">
        <v>57</v>
      </c>
    </row>
    <row r="7" spans="1:18" ht="81" customHeight="1" thickTop="1" thickBot="1" x14ac:dyDescent="0.35">
      <c r="A7" s="83" t="s">
        <v>14</v>
      </c>
      <c r="B7" s="84">
        <v>1</v>
      </c>
      <c r="C7" s="85" t="s">
        <v>15</v>
      </c>
      <c r="D7" s="86">
        <v>3</v>
      </c>
      <c r="E7" s="87" t="s">
        <v>17</v>
      </c>
      <c r="F7" s="88" t="s">
        <v>16</v>
      </c>
      <c r="G7" s="41"/>
      <c r="H7" s="89" t="s">
        <v>48</v>
      </c>
      <c r="I7" s="63" t="s">
        <v>49</v>
      </c>
      <c r="J7" s="63"/>
      <c r="K7" s="63" t="s">
        <v>53</v>
      </c>
      <c r="L7" s="63" t="s">
        <v>55</v>
      </c>
      <c r="M7" s="42">
        <f t="shared" ref="M7:M24" si="0">D7*N7</f>
        <v>6900</v>
      </c>
      <c r="N7" s="43">
        <v>2300</v>
      </c>
      <c r="O7" s="44"/>
      <c r="P7" s="45">
        <f t="shared" ref="P7:P24" si="1">D7*O7</f>
        <v>0</v>
      </c>
      <c r="Q7" s="46" t="str">
        <f t="shared" ref="Q7:Q24" si="2">IF(ISNUMBER(O7), IF(O7&gt;N7,"NEVYHOVUJE","VYHOVUJE")," ")</f>
        <v xml:space="preserve"> </v>
      </c>
      <c r="R7" s="64" t="s">
        <v>3</v>
      </c>
    </row>
    <row r="8" spans="1:18" ht="45.75" customHeight="1" thickTop="1" x14ac:dyDescent="0.3">
      <c r="A8" s="83" t="s">
        <v>23</v>
      </c>
      <c r="B8" s="91">
        <v>2</v>
      </c>
      <c r="C8" s="92" t="s">
        <v>70</v>
      </c>
      <c r="D8" s="93">
        <v>1</v>
      </c>
      <c r="E8" s="94" t="s">
        <v>17</v>
      </c>
      <c r="F8" s="95" t="s">
        <v>18</v>
      </c>
      <c r="G8" s="32"/>
      <c r="H8" s="150" t="s">
        <v>48</v>
      </c>
      <c r="I8" s="150" t="s">
        <v>49</v>
      </c>
      <c r="J8" s="150"/>
      <c r="K8" s="150" t="s">
        <v>58</v>
      </c>
      <c r="L8" s="150" t="s">
        <v>59</v>
      </c>
      <c r="M8" s="6">
        <f t="shared" si="0"/>
        <v>1500</v>
      </c>
      <c r="N8" s="24">
        <v>1500</v>
      </c>
      <c r="O8" s="38"/>
      <c r="P8" s="39">
        <f t="shared" si="1"/>
        <v>0</v>
      </c>
      <c r="Q8" s="30" t="str">
        <f t="shared" si="2"/>
        <v xml:space="preserve"> </v>
      </c>
      <c r="R8" s="153" t="s">
        <v>3</v>
      </c>
    </row>
    <row r="9" spans="1:18" ht="60" customHeight="1" x14ac:dyDescent="0.3">
      <c r="A9" s="96"/>
      <c r="B9" s="97">
        <v>3</v>
      </c>
      <c r="C9" s="98" t="s">
        <v>19</v>
      </c>
      <c r="D9" s="99">
        <v>2</v>
      </c>
      <c r="E9" s="100" t="s">
        <v>17</v>
      </c>
      <c r="F9" s="101" t="s">
        <v>71</v>
      </c>
      <c r="G9" s="23"/>
      <c r="H9" s="151"/>
      <c r="I9" s="151"/>
      <c r="J9" s="151"/>
      <c r="K9" s="151"/>
      <c r="L9" s="151"/>
      <c r="M9" s="4">
        <f t="shared" si="0"/>
        <v>4200</v>
      </c>
      <c r="N9" s="25">
        <v>2100</v>
      </c>
      <c r="O9" s="27"/>
      <c r="P9" s="31">
        <f t="shared" si="1"/>
        <v>0</v>
      </c>
      <c r="Q9" s="28" t="str">
        <f t="shared" si="2"/>
        <v xml:space="preserve"> </v>
      </c>
      <c r="R9" s="154"/>
    </row>
    <row r="10" spans="1:18" ht="60" customHeight="1" x14ac:dyDescent="0.3">
      <c r="A10" s="96"/>
      <c r="B10" s="97">
        <v>4</v>
      </c>
      <c r="C10" s="98" t="s">
        <v>20</v>
      </c>
      <c r="D10" s="99">
        <v>1</v>
      </c>
      <c r="E10" s="100" t="s">
        <v>17</v>
      </c>
      <c r="F10" s="101" t="s">
        <v>72</v>
      </c>
      <c r="G10" s="23"/>
      <c r="H10" s="151"/>
      <c r="I10" s="151"/>
      <c r="J10" s="151"/>
      <c r="K10" s="151"/>
      <c r="L10" s="151"/>
      <c r="M10" s="4">
        <f t="shared" si="0"/>
        <v>3000</v>
      </c>
      <c r="N10" s="25">
        <v>3000</v>
      </c>
      <c r="O10" s="27"/>
      <c r="P10" s="31">
        <f t="shared" si="1"/>
        <v>0</v>
      </c>
      <c r="Q10" s="28" t="str">
        <f t="shared" si="2"/>
        <v xml:space="preserve"> </v>
      </c>
      <c r="R10" s="154"/>
    </row>
    <row r="11" spans="1:18" ht="60" customHeight="1" x14ac:dyDescent="0.3">
      <c r="A11" s="96"/>
      <c r="B11" s="97">
        <v>5</v>
      </c>
      <c r="C11" s="48" t="s">
        <v>21</v>
      </c>
      <c r="D11" s="49">
        <v>1</v>
      </c>
      <c r="E11" s="50" t="s">
        <v>17</v>
      </c>
      <c r="F11" s="102" t="s">
        <v>72</v>
      </c>
      <c r="G11" s="23"/>
      <c r="H11" s="151"/>
      <c r="I11" s="151"/>
      <c r="J11" s="151"/>
      <c r="K11" s="151"/>
      <c r="L11" s="151"/>
      <c r="M11" s="4">
        <f t="shared" si="0"/>
        <v>3000</v>
      </c>
      <c r="N11" s="52">
        <v>3000</v>
      </c>
      <c r="O11" s="27"/>
      <c r="P11" s="31">
        <f t="shared" si="1"/>
        <v>0</v>
      </c>
      <c r="Q11" s="28" t="str">
        <f t="shared" si="2"/>
        <v xml:space="preserve"> </v>
      </c>
      <c r="R11" s="154"/>
    </row>
    <row r="12" spans="1:18" ht="60" customHeight="1" thickBot="1" x14ac:dyDescent="0.35">
      <c r="A12" s="96"/>
      <c r="B12" s="103">
        <v>6</v>
      </c>
      <c r="C12" s="47" t="s">
        <v>22</v>
      </c>
      <c r="D12" s="20">
        <v>1</v>
      </c>
      <c r="E12" s="21" t="s">
        <v>17</v>
      </c>
      <c r="F12" s="104" t="s">
        <v>72</v>
      </c>
      <c r="G12" s="35"/>
      <c r="H12" s="152"/>
      <c r="I12" s="152"/>
      <c r="J12" s="152"/>
      <c r="K12" s="152"/>
      <c r="L12" s="152"/>
      <c r="M12" s="5">
        <f t="shared" si="0"/>
        <v>3000</v>
      </c>
      <c r="N12" s="53">
        <v>3000</v>
      </c>
      <c r="O12" s="54"/>
      <c r="P12" s="37">
        <f t="shared" si="1"/>
        <v>0</v>
      </c>
      <c r="Q12" s="29" t="str">
        <f t="shared" si="2"/>
        <v xml:space="preserve"> </v>
      </c>
      <c r="R12" s="155"/>
    </row>
    <row r="13" spans="1:18" ht="44.25" customHeight="1" thickTop="1" x14ac:dyDescent="0.3">
      <c r="A13" s="83" t="s">
        <v>24</v>
      </c>
      <c r="B13" s="91">
        <v>7</v>
      </c>
      <c r="C13" s="105" t="s">
        <v>27</v>
      </c>
      <c r="D13" s="93">
        <v>2</v>
      </c>
      <c r="E13" s="94" t="s">
        <v>25</v>
      </c>
      <c r="F13" s="95" t="s">
        <v>79</v>
      </c>
      <c r="G13" s="32"/>
      <c r="H13" s="150" t="s">
        <v>48</v>
      </c>
      <c r="I13" s="150" t="s">
        <v>26</v>
      </c>
      <c r="J13" s="153" t="s">
        <v>76</v>
      </c>
      <c r="K13" s="156" t="s">
        <v>60</v>
      </c>
      <c r="L13" s="156" t="s">
        <v>61</v>
      </c>
      <c r="M13" s="6">
        <f t="shared" si="0"/>
        <v>4000</v>
      </c>
      <c r="N13" s="24">
        <v>2000</v>
      </c>
      <c r="O13" s="38"/>
      <c r="P13" s="39">
        <f t="shared" si="1"/>
        <v>0</v>
      </c>
      <c r="Q13" s="30" t="str">
        <f t="shared" si="2"/>
        <v xml:space="preserve"> </v>
      </c>
      <c r="R13" s="153" t="s">
        <v>3</v>
      </c>
    </row>
    <row r="14" spans="1:18" ht="44.25" customHeight="1" x14ac:dyDescent="0.3">
      <c r="A14" s="96"/>
      <c r="B14" s="97">
        <v>8</v>
      </c>
      <c r="C14" s="106" t="s">
        <v>27</v>
      </c>
      <c r="D14" s="99">
        <v>2</v>
      </c>
      <c r="E14" s="100" t="s">
        <v>25</v>
      </c>
      <c r="F14" s="101" t="s">
        <v>80</v>
      </c>
      <c r="G14" s="23"/>
      <c r="H14" s="151"/>
      <c r="I14" s="151"/>
      <c r="J14" s="154"/>
      <c r="K14" s="157"/>
      <c r="L14" s="157"/>
      <c r="M14" s="4">
        <f t="shared" si="0"/>
        <v>3600</v>
      </c>
      <c r="N14" s="25">
        <v>1800</v>
      </c>
      <c r="O14" s="27"/>
      <c r="P14" s="31">
        <f t="shared" si="1"/>
        <v>0</v>
      </c>
      <c r="Q14" s="28" t="str">
        <f t="shared" si="2"/>
        <v xml:space="preserve"> </v>
      </c>
      <c r="R14" s="154"/>
    </row>
    <row r="15" spans="1:18" ht="44.25" customHeight="1" x14ac:dyDescent="0.3">
      <c r="A15" s="96"/>
      <c r="B15" s="97">
        <v>9</v>
      </c>
      <c r="C15" s="106" t="s">
        <v>28</v>
      </c>
      <c r="D15" s="99">
        <v>2</v>
      </c>
      <c r="E15" s="100" t="s">
        <v>17</v>
      </c>
      <c r="F15" s="101" t="s">
        <v>81</v>
      </c>
      <c r="G15" s="23"/>
      <c r="H15" s="151"/>
      <c r="I15" s="151"/>
      <c r="J15" s="154"/>
      <c r="K15" s="157"/>
      <c r="L15" s="157"/>
      <c r="M15" s="4">
        <f t="shared" si="0"/>
        <v>20000</v>
      </c>
      <c r="N15" s="25">
        <v>10000</v>
      </c>
      <c r="O15" s="27"/>
      <c r="P15" s="31">
        <f t="shared" si="1"/>
        <v>0</v>
      </c>
      <c r="Q15" s="28" t="str">
        <f t="shared" si="2"/>
        <v xml:space="preserve"> </v>
      </c>
      <c r="R15" s="154"/>
    </row>
    <row r="16" spans="1:18" ht="36.75" customHeight="1" thickBot="1" x14ac:dyDescent="0.35">
      <c r="A16" s="96"/>
      <c r="B16" s="103">
        <v>10</v>
      </c>
      <c r="C16" s="107" t="s">
        <v>29</v>
      </c>
      <c r="D16" s="20">
        <v>2</v>
      </c>
      <c r="E16" s="21" t="s">
        <v>17</v>
      </c>
      <c r="F16" s="108" t="s">
        <v>82</v>
      </c>
      <c r="G16" s="35"/>
      <c r="H16" s="152"/>
      <c r="I16" s="152"/>
      <c r="J16" s="155"/>
      <c r="K16" s="158"/>
      <c r="L16" s="158"/>
      <c r="M16" s="5">
        <f t="shared" si="0"/>
        <v>10000</v>
      </c>
      <c r="N16" s="26">
        <v>5000</v>
      </c>
      <c r="O16" s="54"/>
      <c r="P16" s="37">
        <f t="shared" si="1"/>
        <v>0</v>
      </c>
      <c r="Q16" s="29" t="str">
        <f t="shared" si="2"/>
        <v xml:space="preserve"> </v>
      </c>
      <c r="R16" s="155"/>
    </row>
    <row r="17" spans="1:19" ht="81.75" customHeight="1" thickTop="1" thickBot="1" x14ac:dyDescent="0.35">
      <c r="A17" s="83" t="s">
        <v>30</v>
      </c>
      <c r="B17" s="109">
        <v>11</v>
      </c>
      <c r="C17" s="110" t="s">
        <v>31</v>
      </c>
      <c r="D17" s="111">
        <v>2</v>
      </c>
      <c r="E17" s="56" t="s">
        <v>17</v>
      </c>
      <c r="F17" s="88" t="s">
        <v>32</v>
      </c>
      <c r="G17" s="55"/>
      <c r="H17" s="112" t="s">
        <v>48</v>
      </c>
      <c r="I17" s="56" t="s">
        <v>26</v>
      </c>
      <c r="J17" s="64" t="s">
        <v>76</v>
      </c>
      <c r="K17" s="64" t="s">
        <v>62</v>
      </c>
      <c r="L17" s="64" t="s">
        <v>63</v>
      </c>
      <c r="M17" s="57">
        <f t="shared" si="0"/>
        <v>4800</v>
      </c>
      <c r="N17" s="58">
        <v>2400</v>
      </c>
      <c r="O17" s="59"/>
      <c r="P17" s="45">
        <f t="shared" si="1"/>
        <v>0</v>
      </c>
      <c r="Q17" s="60" t="str">
        <f t="shared" si="2"/>
        <v xml:space="preserve"> </v>
      </c>
      <c r="R17" s="64" t="s">
        <v>3</v>
      </c>
    </row>
    <row r="18" spans="1:19" ht="77.25" customHeight="1" thickTop="1" thickBot="1" x14ac:dyDescent="0.35">
      <c r="A18" s="83" t="s">
        <v>33</v>
      </c>
      <c r="B18" s="109">
        <v>12</v>
      </c>
      <c r="C18" s="110" t="s">
        <v>34</v>
      </c>
      <c r="D18" s="111">
        <v>6</v>
      </c>
      <c r="E18" s="56" t="s">
        <v>17</v>
      </c>
      <c r="F18" s="88" t="s">
        <v>73</v>
      </c>
      <c r="G18" s="55"/>
      <c r="H18" s="112" t="s">
        <v>48</v>
      </c>
      <c r="I18" s="56" t="s">
        <v>49</v>
      </c>
      <c r="J18" s="56"/>
      <c r="K18" s="56" t="s">
        <v>64</v>
      </c>
      <c r="L18" s="56" t="s">
        <v>65</v>
      </c>
      <c r="M18" s="57">
        <f t="shared" si="0"/>
        <v>12000</v>
      </c>
      <c r="N18" s="58">
        <v>2000</v>
      </c>
      <c r="O18" s="59"/>
      <c r="P18" s="45">
        <f t="shared" si="1"/>
        <v>0</v>
      </c>
      <c r="Q18" s="60" t="str">
        <f t="shared" si="2"/>
        <v xml:space="preserve"> </v>
      </c>
      <c r="R18" s="64" t="s">
        <v>3</v>
      </c>
    </row>
    <row r="19" spans="1:19" ht="56.25" customHeight="1" thickTop="1" x14ac:dyDescent="0.3">
      <c r="A19" s="83" t="s">
        <v>35</v>
      </c>
      <c r="B19" s="91">
        <v>13</v>
      </c>
      <c r="C19" s="113" t="s">
        <v>36</v>
      </c>
      <c r="D19" s="114">
        <v>2</v>
      </c>
      <c r="E19" s="115" t="s">
        <v>17</v>
      </c>
      <c r="F19" s="116" t="s">
        <v>77</v>
      </c>
      <c r="G19" s="32"/>
      <c r="H19" s="150" t="s">
        <v>48</v>
      </c>
      <c r="I19" s="150" t="s">
        <v>49</v>
      </c>
      <c r="J19" s="150"/>
      <c r="K19" s="150" t="s">
        <v>66</v>
      </c>
      <c r="L19" s="150" t="s">
        <v>67</v>
      </c>
      <c r="M19" s="6">
        <f t="shared" si="0"/>
        <v>2800</v>
      </c>
      <c r="N19" s="51">
        <v>1400</v>
      </c>
      <c r="O19" s="38"/>
      <c r="P19" s="39">
        <f t="shared" si="1"/>
        <v>0</v>
      </c>
      <c r="Q19" s="30" t="str">
        <f t="shared" si="2"/>
        <v xml:space="preserve"> </v>
      </c>
      <c r="R19" s="153" t="s">
        <v>3</v>
      </c>
    </row>
    <row r="20" spans="1:19" ht="56.25" customHeight="1" thickBot="1" x14ac:dyDescent="0.35">
      <c r="A20" s="96"/>
      <c r="B20" s="103">
        <v>14</v>
      </c>
      <c r="C20" s="47" t="s">
        <v>37</v>
      </c>
      <c r="D20" s="20">
        <v>1</v>
      </c>
      <c r="E20" s="21" t="s">
        <v>17</v>
      </c>
      <c r="F20" s="117" t="s">
        <v>78</v>
      </c>
      <c r="G20" s="35"/>
      <c r="H20" s="152"/>
      <c r="I20" s="152"/>
      <c r="J20" s="152"/>
      <c r="K20" s="152"/>
      <c r="L20" s="152"/>
      <c r="M20" s="5">
        <f t="shared" si="0"/>
        <v>1000</v>
      </c>
      <c r="N20" s="26">
        <v>1000</v>
      </c>
      <c r="O20" s="54"/>
      <c r="P20" s="37">
        <f t="shared" si="1"/>
        <v>0</v>
      </c>
      <c r="Q20" s="29" t="str">
        <f t="shared" si="2"/>
        <v xml:space="preserve"> </v>
      </c>
      <c r="R20" s="155"/>
    </row>
    <row r="21" spans="1:19" ht="49.5" customHeight="1" thickTop="1" x14ac:dyDescent="0.3">
      <c r="A21" s="83" t="s">
        <v>42</v>
      </c>
      <c r="B21" s="91">
        <v>15</v>
      </c>
      <c r="C21" s="113" t="s">
        <v>38</v>
      </c>
      <c r="D21" s="114">
        <v>1</v>
      </c>
      <c r="E21" s="115" t="s">
        <v>17</v>
      </c>
      <c r="F21" s="116" t="s">
        <v>74</v>
      </c>
      <c r="G21" s="32"/>
      <c r="H21" s="150" t="s">
        <v>48</v>
      </c>
      <c r="I21" s="150" t="s">
        <v>49</v>
      </c>
      <c r="J21" s="150"/>
      <c r="K21" s="150" t="s">
        <v>68</v>
      </c>
      <c r="L21" s="150" t="s">
        <v>69</v>
      </c>
      <c r="M21" s="6">
        <f t="shared" si="0"/>
        <v>2000</v>
      </c>
      <c r="N21" s="51">
        <v>2000</v>
      </c>
      <c r="O21" s="38"/>
      <c r="P21" s="39">
        <f t="shared" si="1"/>
        <v>0</v>
      </c>
      <c r="Q21" s="30" t="str">
        <f t="shared" si="2"/>
        <v xml:space="preserve"> </v>
      </c>
      <c r="R21" s="153" t="s">
        <v>3</v>
      </c>
    </row>
    <row r="22" spans="1:19" ht="49.5" customHeight="1" x14ac:dyDescent="0.3">
      <c r="A22" s="96"/>
      <c r="B22" s="97">
        <v>16</v>
      </c>
      <c r="C22" s="113" t="s">
        <v>39</v>
      </c>
      <c r="D22" s="99">
        <v>1</v>
      </c>
      <c r="E22" s="100" t="s">
        <v>17</v>
      </c>
      <c r="F22" s="116" t="s">
        <v>75</v>
      </c>
      <c r="G22" s="23"/>
      <c r="H22" s="151"/>
      <c r="I22" s="151"/>
      <c r="J22" s="151"/>
      <c r="K22" s="151"/>
      <c r="L22" s="151"/>
      <c r="M22" s="4">
        <f t="shared" si="0"/>
        <v>2000</v>
      </c>
      <c r="N22" s="25">
        <v>2000</v>
      </c>
      <c r="O22" s="27"/>
      <c r="P22" s="31">
        <f t="shared" si="1"/>
        <v>0</v>
      </c>
      <c r="Q22" s="28" t="str">
        <f t="shared" si="2"/>
        <v xml:space="preserve"> </v>
      </c>
      <c r="R22" s="154"/>
    </row>
    <row r="23" spans="1:19" ht="49.5" customHeight="1" x14ac:dyDescent="0.3">
      <c r="A23" s="96"/>
      <c r="B23" s="97">
        <v>17</v>
      </c>
      <c r="C23" s="113" t="s">
        <v>40</v>
      </c>
      <c r="D23" s="99">
        <v>1</v>
      </c>
      <c r="E23" s="100" t="s">
        <v>17</v>
      </c>
      <c r="F23" s="116" t="s">
        <v>75</v>
      </c>
      <c r="G23" s="23"/>
      <c r="H23" s="151"/>
      <c r="I23" s="151"/>
      <c r="J23" s="151"/>
      <c r="K23" s="151"/>
      <c r="L23" s="151"/>
      <c r="M23" s="4">
        <f t="shared" si="0"/>
        <v>2000</v>
      </c>
      <c r="N23" s="25">
        <v>2000</v>
      </c>
      <c r="O23" s="27"/>
      <c r="P23" s="31">
        <f t="shared" si="1"/>
        <v>0</v>
      </c>
      <c r="Q23" s="28" t="str">
        <f t="shared" si="2"/>
        <v xml:space="preserve"> </v>
      </c>
      <c r="R23" s="154"/>
    </row>
    <row r="24" spans="1:19" ht="49.5" customHeight="1" thickBot="1" x14ac:dyDescent="0.35">
      <c r="A24" s="96"/>
      <c r="B24" s="103">
        <v>18</v>
      </c>
      <c r="C24" s="118" t="s">
        <v>41</v>
      </c>
      <c r="D24" s="20">
        <v>1</v>
      </c>
      <c r="E24" s="21" t="s">
        <v>17</v>
      </c>
      <c r="F24" s="117" t="s">
        <v>75</v>
      </c>
      <c r="G24" s="35"/>
      <c r="H24" s="152"/>
      <c r="I24" s="152"/>
      <c r="J24" s="152"/>
      <c r="K24" s="152"/>
      <c r="L24" s="152"/>
      <c r="M24" s="5">
        <f t="shared" si="0"/>
        <v>2000</v>
      </c>
      <c r="N24" s="26">
        <v>2000</v>
      </c>
      <c r="O24" s="54"/>
      <c r="P24" s="37">
        <f t="shared" si="1"/>
        <v>0</v>
      </c>
      <c r="Q24" s="29" t="str">
        <f t="shared" si="2"/>
        <v xml:space="preserve"> </v>
      </c>
      <c r="R24" s="155"/>
    </row>
    <row r="25" spans="1:19" ht="13.5" customHeight="1" thickTop="1" thickBot="1" x14ac:dyDescent="0.35">
      <c r="A25" s="119"/>
      <c r="B25" s="119"/>
      <c r="C25" s="120"/>
      <c r="D25" s="119"/>
      <c r="E25" s="120"/>
      <c r="F25" s="120"/>
      <c r="G25" s="121"/>
      <c r="H25" s="120"/>
      <c r="I25" s="120"/>
      <c r="J25" s="120"/>
      <c r="K25" s="120"/>
      <c r="L25" s="120"/>
      <c r="M25" s="119"/>
      <c r="N25" s="119"/>
      <c r="O25" s="122"/>
      <c r="P25" s="119"/>
      <c r="Q25" s="119"/>
      <c r="S25" s="119"/>
    </row>
    <row r="26" spans="1:19" ht="60.75" customHeight="1" thickTop="1" thickBot="1" x14ac:dyDescent="0.35">
      <c r="A26" s="124"/>
      <c r="B26" s="149" t="s">
        <v>13</v>
      </c>
      <c r="C26" s="149"/>
      <c r="D26" s="149"/>
      <c r="E26" s="149"/>
      <c r="F26" s="149"/>
      <c r="G26" s="149"/>
      <c r="H26" s="3"/>
      <c r="I26" s="16"/>
      <c r="J26" s="16"/>
      <c r="K26" s="125"/>
      <c r="L26" s="125"/>
      <c r="M26" s="1"/>
      <c r="N26" s="40" t="s">
        <v>4</v>
      </c>
      <c r="O26" s="139" t="s">
        <v>5</v>
      </c>
      <c r="P26" s="140"/>
      <c r="Q26" s="141"/>
      <c r="R26" s="126"/>
    </row>
    <row r="27" spans="1:19" ht="33" customHeight="1" thickTop="1" thickBot="1" x14ac:dyDescent="0.35">
      <c r="A27" s="124"/>
      <c r="B27" s="142" t="s">
        <v>43</v>
      </c>
      <c r="C27" s="142"/>
      <c r="D27" s="142"/>
      <c r="E27" s="142"/>
      <c r="F27" s="142"/>
      <c r="G27" s="142"/>
      <c r="H27" s="127"/>
      <c r="K27" s="17"/>
      <c r="L27" s="17"/>
      <c r="M27" s="2"/>
      <c r="N27" s="62">
        <f>SUM(M7:M24)</f>
        <v>87800</v>
      </c>
      <c r="O27" s="143">
        <f>SUM(P7:P24)</f>
        <v>0</v>
      </c>
      <c r="P27" s="144"/>
      <c r="Q27" s="145"/>
      <c r="R27" s="128"/>
    </row>
    <row r="28" spans="1:19" ht="39.75" customHeight="1" thickTop="1" x14ac:dyDescent="0.3">
      <c r="A28" s="124"/>
      <c r="I28" s="18"/>
      <c r="J28" s="18"/>
      <c r="K28" s="19"/>
      <c r="L28" s="19"/>
      <c r="M28" s="131"/>
      <c r="N28" s="131"/>
      <c r="O28" s="132"/>
      <c r="P28" s="132"/>
      <c r="Q28" s="132"/>
      <c r="R28" s="128"/>
      <c r="S28" s="132"/>
    </row>
    <row r="29" spans="1:19" ht="19.95" customHeight="1" x14ac:dyDescent="0.3">
      <c r="A29" s="124"/>
      <c r="K29" s="19"/>
      <c r="L29" s="19"/>
      <c r="M29" s="131"/>
      <c r="N29" s="3"/>
      <c r="O29" s="3"/>
      <c r="P29" s="3"/>
      <c r="Q29" s="132"/>
      <c r="R29" s="128"/>
      <c r="S29" s="132"/>
    </row>
    <row r="30" spans="1:19" ht="71.25" customHeight="1" x14ac:dyDescent="0.3">
      <c r="A30" s="124"/>
      <c r="K30" s="19"/>
      <c r="L30" s="19"/>
      <c r="M30" s="131"/>
      <c r="N30" s="3"/>
      <c r="O30" s="3"/>
      <c r="P30" s="3"/>
      <c r="Q30" s="132"/>
      <c r="R30" s="128"/>
      <c r="S30" s="132"/>
    </row>
    <row r="31" spans="1:19" ht="36" customHeight="1" x14ac:dyDescent="0.3">
      <c r="A31" s="124"/>
      <c r="K31" s="133"/>
      <c r="L31" s="133"/>
      <c r="M31" s="134"/>
      <c r="N31" s="131"/>
      <c r="O31" s="132"/>
      <c r="P31" s="132"/>
      <c r="Q31" s="132"/>
      <c r="R31" s="128"/>
      <c r="S31" s="132"/>
    </row>
    <row r="32" spans="1:19" ht="14.25" customHeight="1" x14ac:dyDescent="0.3">
      <c r="A32" s="124"/>
      <c r="B32" s="132"/>
      <c r="C32" s="135"/>
      <c r="D32" s="136"/>
      <c r="E32" s="137"/>
      <c r="F32" s="135"/>
      <c r="G32" s="131"/>
      <c r="H32" s="135"/>
      <c r="I32" s="135"/>
      <c r="J32" s="138"/>
      <c r="K32" s="138"/>
      <c r="L32" s="138"/>
      <c r="M32" s="131"/>
      <c r="N32" s="131"/>
      <c r="O32" s="132"/>
      <c r="P32" s="132"/>
      <c r="Q32" s="132"/>
      <c r="R32" s="128"/>
      <c r="S32" s="132"/>
    </row>
    <row r="33" spans="1:19" ht="14.25" customHeight="1" x14ac:dyDescent="0.3">
      <c r="A33" s="124"/>
      <c r="B33" s="132"/>
      <c r="C33" s="135"/>
      <c r="D33" s="136"/>
      <c r="E33" s="137"/>
      <c r="F33" s="135"/>
      <c r="G33" s="131"/>
      <c r="H33" s="135"/>
      <c r="I33" s="135"/>
      <c r="J33" s="138"/>
      <c r="K33" s="138"/>
      <c r="L33" s="138"/>
      <c r="M33" s="131"/>
      <c r="N33" s="131"/>
      <c r="O33" s="132"/>
      <c r="P33" s="132"/>
      <c r="Q33" s="132"/>
      <c r="R33" s="128"/>
      <c r="S33" s="132"/>
    </row>
    <row r="34" spans="1:19" ht="14.25" customHeight="1" x14ac:dyDescent="0.3">
      <c r="A34" s="124"/>
      <c r="B34" s="132"/>
      <c r="C34" s="135"/>
      <c r="D34" s="136"/>
      <c r="E34" s="137"/>
      <c r="F34" s="135"/>
      <c r="G34" s="131"/>
      <c r="H34" s="135"/>
      <c r="I34" s="135"/>
      <c r="J34" s="138"/>
      <c r="K34" s="138"/>
      <c r="L34" s="138"/>
      <c r="M34" s="131"/>
      <c r="N34" s="131"/>
      <c r="O34" s="132"/>
      <c r="P34" s="132"/>
      <c r="Q34" s="132"/>
      <c r="R34" s="128"/>
      <c r="S34" s="132"/>
    </row>
    <row r="35" spans="1:19" ht="14.25" customHeight="1" x14ac:dyDescent="0.3">
      <c r="A35" s="124"/>
      <c r="B35" s="132"/>
      <c r="C35" s="135"/>
      <c r="D35" s="136"/>
      <c r="E35" s="137"/>
      <c r="F35" s="135"/>
      <c r="G35" s="131"/>
      <c r="H35" s="135"/>
      <c r="I35" s="135"/>
      <c r="J35" s="138"/>
      <c r="K35" s="138"/>
      <c r="L35" s="138"/>
      <c r="M35" s="131"/>
      <c r="N35" s="131"/>
      <c r="O35" s="132"/>
      <c r="P35" s="132"/>
      <c r="Q35" s="132"/>
      <c r="R35" s="128"/>
      <c r="S35" s="132"/>
    </row>
    <row r="36" spans="1:19" x14ac:dyDescent="0.3">
      <c r="C36" s="10"/>
      <c r="D36" s="90"/>
      <c r="E36" s="10"/>
      <c r="F36" s="10"/>
      <c r="G36" s="90"/>
      <c r="H36" s="10"/>
      <c r="I36" s="10"/>
      <c r="L36" s="10"/>
      <c r="M36" s="90"/>
    </row>
    <row r="37" spans="1:19" x14ac:dyDescent="0.3">
      <c r="C37" s="10"/>
      <c r="D37" s="90"/>
      <c r="E37" s="10"/>
      <c r="F37" s="10"/>
      <c r="G37" s="90"/>
      <c r="H37" s="10"/>
      <c r="I37" s="10"/>
      <c r="L37" s="10"/>
      <c r="M37" s="90"/>
    </row>
    <row r="38" spans="1:19" x14ac:dyDescent="0.3">
      <c r="C38" s="10"/>
      <c r="D38" s="90"/>
      <c r="E38" s="10"/>
      <c r="F38" s="10"/>
      <c r="G38" s="90"/>
      <c r="H38" s="10"/>
      <c r="I38" s="10"/>
      <c r="L38" s="10"/>
      <c r="M38" s="90"/>
    </row>
  </sheetData>
  <sheetProtection password="C143" sheet="1" objects="1" scenarios="1"/>
  <mergeCells count="30">
    <mergeCell ref="J19:J20"/>
    <mergeCell ref="J21:J24"/>
    <mergeCell ref="L13:L16"/>
    <mergeCell ref="H13:H16"/>
    <mergeCell ref="I13:I16"/>
    <mergeCell ref="J13:J16"/>
    <mergeCell ref="K13:K16"/>
    <mergeCell ref="R8:R12"/>
    <mergeCell ref="R13:R16"/>
    <mergeCell ref="R19:R20"/>
    <mergeCell ref="R21:R24"/>
    <mergeCell ref="K21:K24"/>
    <mergeCell ref="L19:L20"/>
    <mergeCell ref="K19:K20"/>
    <mergeCell ref="O26:Q26"/>
    <mergeCell ref="B27:G27"/>
    <mergeCell ref="O27:Q27"/>
    <mergeCell ref="B1:C1"/>
    <mergeCell ref="O1:Q1"/>
    <mergeCell ref="B26:G26"/>
    <mergeCell ref="H8:H12"/>
    <mergeCell ref="I8:I12"/>
    <mergeCell ref="J8:J12"/>
    <mergeCell ref="K8:K12"/>
    <mergeCell ref="L8:L12"/>
    <mergeCell ref="L21:L24"/>
    <mergeCell ref="H19:H20"/>
    <mergeCell ref="H21:H24"/>
    <mergeCell ref="I19:I20"/>
    <mergeCell ref="I21:I24"/>
  </mergeCells>
  <conditionalFormatting sqref="B7:B24">
    <cfRule type="containsBlanks" dxfId="20" priority="61">
      <formula>LEN(TRIM(B7))=0</formula>
    </cfRule>
  </conditionalFormatting>
  <conditionalFormatting sqref="B7:B24">
    <cfRule type="cellIs" dxfId="19" priority="56" operator="greaterThanOrEqual">
      <formula>1</formula>
    </cfRule>
  </conditionalFormatting>
  <conditionalFormatting sqref="Q7:Q24">
    <cfRule type="cellIs" dxfId="18" priority="52" operator="equal">
      <formula>"NEVYHOVUJE"</formula>
    </cfRule>
    <cfRule type="cellIs" dxfId="17" priority="53" operator="equal">
      <formula>"VYHOVUJE"</formula>
    </cfRule>
  </conditionalFormatting>
  <conditionalFormatting sqref="G7:G24 O7:O24">
    <cfRule type="notContainsBlanks" dxfId="16" priority="26">
      <formula>LEN(TRIM(G7))&gt;0</formula>
    </cfRule>
    <cfRule type="containsBlanks" dxfId="15" priority="27">
      <formula>LEN(TRIM(G7))=0</formula>
    </cfRule>
  </conditionalFormatting>
  <conditionalFormatting sqref="G7:G24 O7:O24">
    <cfRule type="notContainsBlanks" dxfId="14" priority="25">
      <formula>LEN(TRIM(G7))&gt;0</formula>
    </cfRule>
  </conditionalFormatting>
  <conditionalFormatting sqref="G7:G24">
    <cfRule type="notContainsBlanks" dxfId="13" priority="24">
      <formula>LEN(TRIM(G7))&gt;0</formula>
    </cfRule>
    <cfRule type="containsBlanks" dxfId="12" priority="28">
      <formula>LEN(TRIM(G7))=0</formula>
    </cfRule>
  </conditionalFormatting>
  <conditionalFormatting sqref="D7">
    <cfRule type="containsBlanks" dxfId="11" priority="12">
      <formula>LEN(TRIM(D7))=0</formula>
    </cfRule>
  </conditionalFormatting>
  <conditionalFormatting sqref="D8:D9">
    <cfRule type="containsBlanks" dxfId="10" priority="11">
      <formula>LEN(TRIM(D8))=0</formula>
    </cfRule>
  </conditionalFormatting>
  <conditionalFormatting sqref="D11">
    <cfRule type="containsBlanks" dxfId="9" priority="10">
      <formula>LEN(TRIM(D11))=0</formula>
    </cfRule>
  </conditionalFormatting>
  <conditionalFormatting sqref="D10">
    <cfRule type="containsBlanks" dxfId="8" priority="9">
      <formula>LEN(TRIM(D10))=0</formula>
    </cfRule>
  </conditionalFormatting>
  <conditionalFormatting sqref="D12">
    <cfRule type="containsBlanks" dxfId="7" priority="8">
      <formula>LEN(TRIM(D12))=0</formula>
    </cfRule>
  </conditionalFormatting>
  <conditionalFormatting sqref="D13:D14">
    <cfRule type="containsBlanks" dxfId="6" priority="7">
      <formula>LEN(TRIM(D13))=0</formula>
    </cfRule>
  </conditionalFormatting>
  <conditionalFormatting sqref="D16">
    <cfRule type="containsBlanks" dxfId="5" priority="6">
      <formula>LEN(TRIM(D16))=0</formula>
    </cfRule>
  </conditionalFormatting>
  <conditionalFormatting sqref="D15">
    <cfRule type="containsBlanks" dxfId="4" priority="5">
      <formula>LEN(TRIM(D15))=0</formula>
    </cfRule>
  </conditionalFormatting>
  <conditionalFormatting sqref="D17">
    <cfRule type="containsBlanks" dxfId="3" priority="4">
      <formula>LEN(TRIM(D17))=0</formula>
    </cfRule>
  </conditionalFormatting>
  <conditionalFormatting sqref="D18">
    <cfRule type="containsBlanks" dxfId="2" priority="3">
      <formula>LEN(TRIM(D18))=0</formula>
    </cfRule>
  </conditionalFormatting>
  <conditionalFormatting sqref="D19:D20">
    <cfRule type="containsBlanks" dxfId="1" priority="2">
      <formula>LEN(TRIM(D19))=0</formula>
    </cfRule>
  </conditionalFormatting>
  <conditionalFormatting sqref="D21:D24">
    <cfRule type="containsBlanks" dxfId="0" priority="1">
      <formula>LEN(TRIM(D21))=0</formula>
    </cfRule>
  </conditionalFormatting>
  <dataValidations count="1">
    <dataValidation type="list" allowBlank="1" showInputMessage="1" showErrorMessage="1" sqref="I7 I8:I12">
      <formula1>"ANO,NE"</formula1>
    </dataValidation>
  </dataValidations>
  <pageMargins left="0.17" right="0.19" top="0.78740157480314965" bottom="0.78740157480314965" header="0.31496062992125984" footer="0.31496062992125984"/>
  <pageSetup paperSize="9" scale="2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2019-11-04T09:45:09Z</cp:lastPrinted>
  <dcterms:created xsi:type="dcterms:W3CDTF">2014-03-05T12:43:32Z</dcterms:created>
  <dcterms:modified xsi:type="dcterms:W3CDTF">2019-11-21T07:28:38Z</dcterms:modified>
</cp:coreProperties>
</file>