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08" yWindow="2328" windowWidth="14400" windowHeight="3792" tabRatio="939"/>
  </bookViews>
  <sheets>
    <sheet name="Kancelářské potřeby" sheetId="22" r:id="rId1"/>
  </sheets>
  <definedNames>
    <definedName name="_xlnm.Print_Area" localSheetId="0">'Kancelářské potřeby'!$B$1:$Q$125</definedName>
  </definedNames>
  <calcPr calcId="145621"/>
</workbook>
</file>

<file path=xl/calcChain.xml><?xml version="1.0" encoding="utf-8"?>
<calcChain xmlns="http://schemas.openxmlformats.org/spreadsheetml/2006/main">
  <c r="P12" i="22" l="1"/>
  <c r="Q12" i="22"/>
  <c r="P13" i="22"/>
  <c r="Q13" i="22"/>
  <c r="P14" i="22"/>
  <c r="Q14" i="22"/>
  <c r="P15" i="22"/>
  <c r="Q15" i="22"/>
  <c r="P16" i="22"/>
  <c r="Q16" i="22"/>
  <c r="P17" i="22"/>
  <c r="Q17" i="22"/>
  <c r="P18" i="22"/>
  <c r="Q18" i="22"/>
  <c r="P19" i="22"/>
  <c r="Q19" i="22"/>
  <c r="P20" i="22"/>
  <c r="Q20" i="22"/>
  <c r="P21" i="22"/>
  <c r="Q21" i="22"/>
  <c r="P22" i="22"/>
  <c r="Q22" i="22"/>
  <c r="P23" i="22"/>
  <c r="Q23" i="22"/>
  <c r="P24" i="22"/>
  <c r="Q24" i="22"/>
  <c r="P25" i="22"/>
  <c r="Q25" i="22"/>
  <c r="P26" i="22"/>
  <c r="Q26" i="22"/>
  <c r="P27" i="22"/>
  <c r="Q27" i="22"/>
  <c r="P28" i="22"/>
  <c r="Q28" i="22"/>
  <c r="P29" i="22"/>
  <c r="Q29" i="22"/>
  <c r="P30" i="22"/>
  <c r="Q30" i="22"/>
  <c r="P31" i="22"/>
  <c r="Q31" i="22"/>
  <c r="P32" i="22"/>
  <c r="Q32" i="22"/>
  <c r="P33" i="22"/>
  <c r="Q33" i="22"/>
  <c r="P34" i="22"/>
  <c r="Q34" i="22"/>
  <c r="P35" i="22"/>
  <c r="Q35" i="22"/>
  <c r="P36" i="22"/>
  <c r="Q36" i="22"/>
  <c r="P37" i="22"/>
  <c r="Q37" i="22"/>
  <c r="P38" i="22"/>
  <c r="Q38" i="22"/>
  <c r="P39" i="22"/>
  <c r="Q39" i="22"/>
  <c r="P40" i="22"/>
  <c r="Q40" i="22"/>
  <c r="P41" i="22"/>
  <c r="Q41" i="22"/>
  <c r="P42" i="22"/>
  <c r="Q42" i="22"/>
  <c r="P43" i="22"/>
  <c r="Q43" i="22"/>
  <c r="P44" i="22"/>
  <c r="Q44" i="22"/>
  <c r="P45" i="22"/>
  <c r="Q45" i="22"/>
  <c r="P46" i="22"/>
  <c r="Q46" i="22"/>
  <c r="P47" i="22"/>
  <c r="Q47" i="22"/>
  <c r="P48" i="22"/>
  <c r="Q48" i="22"/>
  <c r="P49" i="22"/>
  <c r="Q49" i="22"/>
  <c r="P50" i="22"/>
  <c r="Q50" i="22"/>
  <c r="P51" i="22"/>
  <c r="Q51" i="22"/>
  <c r="P52" i="22"/>
  <c r="Q52" i="22"/>
  <c r="P53" i="22"/>
  <c r="Q53" i="22"/>
  <c r="P54" i="22"/>
  <c r="Q54" i="22"/>
  <c r="P55" i="22"/>
  <c r="Q55" i="22"/>
  <c r="P56" i="22"/>
  <c r="Q56" i="22"/>
  <c r="P57" i="22"/>
  <c r="Q57" i="22"/>
  <c r="P58" i="22"/>
  <c r="Q58" i="22"/>
  <c r="P59" i="22"/>
  <c r="Q59" i="22"/>
  <c r="P60" i="22"/>
  <c r="Q60" i="22"/>
  <c r="P61" i="22"/>
  <c r="Q61" i="22"/>
  <c r="P62" i="22"/>
  <c r="Q62" i="22"/>
  <c r="P63" i="22"/>
  <c r="Q63" i="22"/>
  <c r="P64" i="22"/>
  <c r="Q64" i="22"/>
  <c r="P65" i="22"/>
  <c r="Q65" i="22"/>
  <c r="P66" i="22"/>
  <c r="Q66" i="22"/>
  <c r="P67" i="22"/>
  <c r="Q67" i="22"/>
  <c r="P68" i="22"/>
  <c r="Q68" i="22"/>
  <c r="P69" i="22"/>
  <c r="Q69" i="22"/>
  <c r="P70" i="22"/>
  <c r="Q70" i="22"/>
  <c r="P71" i="22"/>
  <c r="Q71" i="22"/>
  <c r="P72" i="22"/>
  <c r="Q72" i="22"/>
  <c r="P73" i="22"/>
  <c r="Q73" i="22"/>
  <c r="P74" i="22"/>
  <c r="Q74" i="22"/>
  <c r="P75" i="22"/>
  <c r="Q75" i="22"/>
  <c r="P76" i="22"/>
  <c r="Q76" i="22"/>
  <c r="P77" i="22"/>
  <c r="Q77" i="22"/>
  <c r="P78" i="22"/>
  <c r="Q78" i="22"/>
  <c r="P79" i="22"/>
  <c r="Q79" i="22"/>
  <c r="P80" i="22"/>
  <c r="Q80" i="22"/>
  <c r="P81" i="22"/>
  <c r="Q81" i="22"/>
  <c r="P82" i="22"/>
  <c r="Q82" i="22"/>
  <c r="P83" i="22"/>
  <c r="Q83" i="22"/>
  <c r="P84" i="22"/>
  <c r="Q84" i="22"/>
  <c r="P85" i="22"/>
  <c r="Q85" i="22"/>
  <c r="P86" i="22"/>
  <c r="Q86" i="22"/>
  <c r="P87" i="22"/>
  <c r="Q87" i="22"/>
  <c r="P88" i="22"/>
  <c r="Q88" i="22"/>
  <c r="P89" i="22"/>
  <c r="Q89" i="22"/>
  <c r="P90" i="22"/>
  <c r="Q90" i="22"/>
  <c r="P91" i="22"/>
  <c r="Q91" i="22"/>
  <c r="P92" i="22"/>
  <c r="Q92" i="22"/>
  <c r="P93" i="22"/>
  <c r="Q93" i="22"/>
  <c r="P94" i="22"/>
  <c r="Q94" i="22"/>
  <c r="P95" i="22"/>
  <c r="Q95" i="22"/>
  <c r="P96" i="22"/>
  <c r="Q96" i="22"/>
  <c r="P97" i="22"/>
  <c r="Q97" i="22"/>
  <c r="P98" i="22"/>
  <c r="Q98" i="22"/>
  <c r="P99" i="22"/>
  <c r="Q99" i="22"/>
  <c r="P100" i="22"/>
  <c r="Q100" i="22"/>
  <c r="P101" i="22"/>
  <c r="Q101" i="22"/>
  <c r="P102" i="22"/>
  <c r="Q102" i="22"/>
  <c r="P103" i="22"/>
  <c r="Q103" i="22"/>
  <c r="P104" i="22"/>
  <c r="Q104" i="22"/>
  <c r="P105" i="22"/>
  <c r="Q105" i="22"/>
  <c r="P106" i="22"/>
  <c r="Q106" i="22"/>
  <c r="P107" i="22"/>
  <c r="Q107" i="22"/>
  <c r="P108" i="22"/>
  <c r="Q108" i="22"/>
  <c r="P109" i="22"/>
  <c r="Q109" i="22"/>
  <c r="P110" i="22"/>
  <c r="Q110" i="22"/>
  <c r="P111" i="22"/>
  <c r="Q111" i="22"/>
  <c r="P112" i="22"/>
  <c r="Q112" i="22"/>
  <c r="P113" i="22"/>
  <c r="Q113" i="22"/>
  <c r="P114" i="22"/>
  <c r="Q114" i="22"/>
  <c r="P115" i="22"/>
  <c r="Q115" i="22"/>
  <c r="P116" i="22"/>
  <c r="Q116" i="22"/>
  <c r="P117" i="22"/>
  <c r="Q117" i="22"/>
  <c r="P118" i="22"/>
  <c r="Q118" i="22"/>
  <c r="P119" i="22"/>
  <c r="Q119" i="22"/>
  <c r="P120" i="22"/>
  <c r="Q120" i="22"/>
  <c r="P121" i="22"/>
  <c r="Q121" i="22"/>
  <c r="P122" i="22"/>
  <c r="Q122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P11" i="22"/>
  <c r="P10" i="22"/>
  <c r="P9" i="22"/>
  <c r="P8" i="22"/>
  <c r="P7" i="22"/>
  <c r="Q11" i="22"/>
  <c r="Q10" i="22"/>
  <c r="Q9" i="22"/>
  <c r="Q8" i="22"/>
  <c r="Q7" i="22"/>
  <c r="N76" i="22" l="1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N120" i="22"/>
  <c r="N121" i="22"/>
  <c r="N122" i="22"/>
  <c r="N75" i="22"/>
  <c r="N74" i="22"/>
  <c r="M68" i="22"/>
  <c r="M69" i="22"/>
  <c r="M70" i="22"/>
  <c r="M71" i="22"/>
  <c r="M72" i="22"/>
  <c r="M73" i="22"/>
  <c r="M67" i="22"/>
  <c r="N9" i="22"/>
  <c r="N10" i="22"/>
  <c r="N11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8" i="22"/>
  <c r="N7" i="22"/>
  <c r="K104" i="22" l="1"/>
  <c r="K105" i="22"/>
  <c r="K106" i="22"/>
  <c r="K107" i="22"/>
  <c r="K108" i="22"/>
  <c r="K109" i="22"/>
  <c r="K110" i="22"/>
  <c r="K111" i="22"/>
  <c r="K112" i="22"/>
  <c r="K113" i="22"/>
  <c r="K114" i="22"/>
  <c r="K115" i="22"/>
  <c r="K116" i="22"/>
  <c r="K117" i="22"/>
  <c r="K118" i="22"/>
  <c r="K119" i="22"/>
  <c r="K120" i="22"/>
  <c r="K103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K74" i="22" l="1"/>
  <c r="L74" i="22"/>
  <c r="K75" i="22"/>
  <c r="L75" i="22"/>
  <c r="K70" i="22"/>
  <c r="L70" i="22"/>
  <c r="K85" i="22"/>
  <c r="L85" i="22"/>
  <c r="K86" i="22"/>
  <c r="L86" i="22"/>
  <c r="K87" i="22"/>
  <c r="L87" i="22"/>
  <c r="K88" i="22"/>
  <c r="L88" i="22"/>
  <c r="K89" i="22"/>
  <c r="L89" i="22"/>
  <c r="K90" i="22"/>
  <c r="L90" i="22"/>
  <c r="K91" i="22"/>
  <c r="L91" i="22"/>
  <c r="K92" i="22"/>
  <c r="L92" i="22"/>
  <c r="K16" i="22"/>
  <c r="L16" i="22"/>
  <c r="K17" i="22"/>
  <c r="L17" i="22"/>
  <c r="K18" i="22"/>
  <c r="L18" i="22"/>
  <c r="K19" i="22"/>
  <c r="L19" i="22"/>
  <c r="K20" i="22"/>
  <c r="L20" i="22"/>
  <c r="K21" i="22"/>
  <c r="L21" i="22"/>
  <c r="K22" i="22"/>
  <c r="L22" i="22"/>
  <c r="K23" i="22"/>
  <c r="L23" i="22"/>
  <c r="K24" i="22"/>
  <c r="L24" i="22"/>
  <c r="K25" i="22"/>
  <c r="L25" i="22"/>
  <c r="K26" i="22"/>
  <c r="L26" i="22"/>
  <c r="K27" i="22"/>
  <c r="L27" i="22"/>
  <c r="K28" i="22"/>
  <c r="L28" i="22"/>
  <c r="K29" i="22"/>
  <c r="L29" i="22"/>
  <c r="K30" i="22"/>
  <c r="L30" i="22"/>
  <c r="K31" i="22"/>
  <c r="L31" i="22"/>
  <c r="K32" i="22"/>
  <c r="L32" i="22"/>
  <c r="K33" i="22"/>
  <c r="L33" i="22"/>
  <c r="K34" i="22"/>
  <c r="L34" i="22"/>
  <c r="K35" i="22"/>
  <c r="L35" i="22"/>
  <c r="K36" i="22"/>
  <c r="L36" i="22"/>
  <c r="K37" i="22"/>
  <c r="L37" i="22"/>
  <c r="K38" i="22"/>
  <c r="L38" i="22"/>
  <c r="K39" i="22"/>
  <c r="L39" i="22"/>
  <c r="K40" i="22"/>
  <c r="L40" i="22"/>
  <c r="K41" i="22"/>
  <c r="L41" i="22"/>
  <c r="K42" i="22"/>
  <c r="L42" i="22"/>
  <c r="K43" i="22"/>
  <c r="L43" i="22"/>
  <c r="K44" i="22"/>
  <c r="L44" i="22"/>
  <c r="K45" i="22"/>
  <c r="L45" i="22"/>
  <c r="K46" i="22"/>
  <c r="L46" i="22"/>
  <c r="K47" i="22"/>
  <c r="L47" i="22"/>
  <c r="K48" i="22"/>
  <c r="L48" i="22"/>
  <c r="K49" i="22"/>
  <c r="L49" i="22"/>
  <c r="K50" i="22"/>
  <c r="L50" i="22"/>
  <c r="K51" i="22"/>
  <c r="L51" i="22"/>
  <c r="K52" i="22"/>
  <c r="L52" i="22"/>
  <c r="K53" i="22"/>
  <c r="L53" i="22"/>
  <c r="K54" i="22"/>
  <c r="L54" i="22"/>
  <c r="K55" i="22"/>
  <c r="L55" i="22"/>
  <c r="K56" i="22"/>
  <c r="L56" i="22"/>
  <c r="K57" i="22"/>
  <c r="L57" i="22"/>
  <c r="K58" i="22"/>
  <c r="L58" i="22"/>
  <c r="K59" i="22"/>
  <c r="L59" i="22"/>
  <c r="K60" i="22"/>
  <c r="L60" i="22"/>
  <c r="K61" i="22"/>
  <c r="L61" i="22"/>
  <c r="K62" i="22"/>
  <c r="L62" i="22"/>
  <c r="K63" i="22"/>
  <c r="L63" i="22"/>
  <c r="K64" i="22"/>
  <c r="L64" i="22"/>
  <c r="K65" i="22"/>
  <c r="L65" i="22"/>
  <c r="K66" i="22"/>
  <c r="L66" i="22"/>
  <c r="K67" i="22"/>
  <c r="L67" i="22"/>
  <c r="K68" i="22"/>
  <c r="L68" i="22"/>
  <c r="K69" i="22"/>
  <c r="L69" i="22"/>
  <c r="K71" i="22"/>
  <c r="L71" i="22"/>
  <c r="K72" i="22"/>
  <c r="L72" i="22"/>
  <c r="K73" i="22"/>
  <c r="L73" i="22"/>
  <c r="K8" i="22" l="1"/>
  <c r="L8" i="22"/>
  <c r="K9" i="22"/>
  <c r="L9" i="22"/>
  <c r="K10" i="22"/>
  <c r="L10" i="22"/>
  <c r="K11" i="22"/>
  <c r="L11" i="22"/>
  <c r="K12" i="22"/>
  <c r="L12" i="22"/>
  <c r="K13" i="22"/>
  <c r="L13" i="22"/>
  <c r="K14" i="22"/>
  <c r="L14" i="22"/>
  <c r="K15" i="22"/>
  <c r="L15" i="22"/>
  <c r="K76" i="22"/>
  <c r="L76" i="22"/>
  <c r="K77" i="22"/>
  <c r="L77" i="22"/>
  <c r="K78" i="22"/>
  <c r="L78" i="22"/>
  <c r="K79" i="22"/>
  <c r="L79" i="22"/>
  <c r="K80" i="22"/>
  <c r="L80" i="22"/>
  <c r="K81" i="22"/>
  <c r="L81" i="22"/>
  <c r="K82" i="22"/>
  <c r="L82" i="22"/>
  <c r="K83" i="22"/>
  <c r="L83" i="22"/>
  <c r="K84" i="22"/>
  <c r="L84" i="22"/>
  <c r="K93" i="22"/>
  <c r="L93" i="22"/>
  <c r="K94" i="22"/>
  <c r="L94" i="22"/>
  <c r="K95" i="22"/>
  <c r="L95" i="22"/>
  <c r="K96" i="22"/>
  <c r="L96" i="22"/>
  <c r="K97" i="22"/>
  <c r="L97" i="22"/>
  <c r="K98" i="22"/>
  <c r="L98" i="22"/>
  <c r="K99" i="22"/>
  <c r="L99" i="22"/>
  <c r="K100" i="22"/>
  <c r="L100" i="22"/>
  <c r="K101" i="22"/>
  <c r="L101" i="22"/>
  <c r="K102" i="22"/>
  <c r="L102" i="22"/>
  <c r="K121" i="22"/>
  <c r="L121" i="22"/>
  <c r="K122" i="22"/>
  <c r="L122" i="22"/>
  <c r="L7" i="22"/>
  <c r="K7" i="22"/>
  <c r="N125" i="22" l="1"/>
  <c r="M125" i="22"/>
  <c r="O125" i="22"/>
</calcChain>
</file>

<file path=xl/sharedStrings.xml><?xml version="1.0" encoding="utf-8"?>
<sst xmlns="http://schemas.openxmlformats.org/spreadsheetml/2006/main" count="397" uniqueCount="229">
  <si>
    <t>Množství</t>
  </si>
  <si>
    <t>Položka</t>
  </si>
  <si>
    <t>[DOPLNÍ UCHAZEČ]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</si>
  <si>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</si>
  <si>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</si>
  <si>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</si>
  <si>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</si>
  <si>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</si>
  <si>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</si>
  <si>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  <scheme val="minor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</si>
  <si>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</si>
  <si>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</si>
  <si>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</si>
  <si>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</si>
  <si>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</si>
  <si>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</si>
  <si>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</si>
  <si>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 xml:space="preserve">Box magazin cca 330 x 250 mm ---  bílý, černý, </t>
  </si>
  <si>
    <t>ks</t>
  </si>
  <si>
    <t>otevřený archivační box, ruční lepenka min.1000g/m2. 
Dodávka v rozloženém stavu s návodem na jednoduché složení, rozměr cca 330 x 230 x 75mm.</t>
  </si>
  <si>
    <t>Obálka plastová PVC s patentem  A5 - čirá</t>
  </si>
  <si>
    <t>kvalitní průhledný polypropylen, zavírání jedním drukem (patentem) na delší straně</t>
  </si>
  <si>
    <t>Obálka plastová PVC  s drukem A5 - modrá, žlutá, zelená</t>
  </si>
  <si>
    <t>Obálka plastová PVC s drukem  A4 - čirá</t>
  </si>
  <si>
    <t xml:space="preserve"> kvalitní průhledný polypropylen, zavírání jedním drukem na delší straně, mix barev </t>
  </si>
  <si>
    <t>Obálka plastová PVC s drukem  A4 - modrá, žlutá, zelená</t>
  </si>
  <si>
    <t>Pořadač 4-kroužkový A4 - 5 cm - červený</t>
  </si>
  <si>
    <t>Pořadač 4-kroužkový A4 - 5 cm - žlutý</t>
  </si>
  <si>
    <t>Pořadač 4-kroužkový A4 - 5 cm - bílý</t>
  </si>
  <si>
    <t>Pořadač pákový A4 - 7,5 cm, prešpán - černý</t>
  </si>
  <si>
    <t xml:space="preserve">karton z vnější strany potažený prešpánem, z vnitřní strany hladký papír, uzavírací kroužky proti náhodnému otevření, kovová ochranná lišta. </t>
  </si>
  <si>
    <t xml:space="preserve">Pořadač pákový A4 - 7,5 cm - modrý  hřbet </t>
  </si>
  <si>
    <t>mechanika, kartonový mramor barevný</t>
  </si>
  <si>
    <t xml:space="preserve">Pořadač pákový A4 - 7,5 cm - zelený hřbet </t>
  </si>
  <si>
    <t xml:space="preserve">Pořadač pákový A4 - 7,5 cm - červený hřbet </t>
  </si>
  <si>
    <t xml:space="preserve">Pořadač pákový A4 - 7,5 cm - žlutý hřbet </t>
  </si>
  <si>
    <t>Euroobal A4 - hladký</t>
  </si>
  <si>
    <t>bal</t>
  </si>
  <si>
    <t>čiré, min. 45 mic., balení 100 ks.</t>
  </si>
  <si>
    <t>Obaly "L" A4 - čirá</t>
  </si>
  <si>
    <t>nezávěsné hladké PVC obaly, vkládání na šířku i na výšku, min. 150 mic, 10 ks v balení.</t>
  </si>
  <si>
    <t>Obaly "L" A4 - modrá</t>
  </si>
  <si>
    <t>Obaly "L" A4- zelená</t>
  </si>
  <si>
    <t>Obaly "L" A4 - červená</t>
  </si>
  <si>
    <t>Obaly "L" A4 - žlutá</t>
  </si>
  <si>
    <t>Blok lepený bílý -  špalík 8-9 x 8-9 cm</t>
  </si>
  <si>
    <t>slepený špalíček bílých papírů.</t>
  </si>
  <si>
    <t>Blok lepený barevný - špalík 8-9 x 8-9 cm</t>
  </si>
  <si>
    <t>slepený špalíček barevných papírů.</t>
  </si>
  <si>
    <t>Blok nelepený bílý - špalík 8-9 x 8-9 cm</t>
  </si>
  <si>
    <t>nelepený bílý, volné listy.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</si>
  <si>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</si>
  <si>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</si>
  <si>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 75 x 75 mm ± 2 mm- neon růžová</t>
  </si>
  <si>
    <t>Samolepící blok 75 x 75 mm ± 2 mm- neon žlutá</t>
  </si>
  <si>
    <t>Samolepící blok 75 x 75 mm ± 2 mm- neon oranž</t>
  </si>
  <si>
    <t>Samolepicí blok  76 x 76 mm - žlutý - 100 list</t>
  </si>
  <si>
    <t>nezanechává stopy lepidla, 100 listů v bločku.</t>
  </si>
  <si>
    <t xml:space="preserve">Samolepící záložky: šipky 12 x 42 mm - 5 x neon </t>
  </si>
  <si>
    <t>Samolepící záložky 20 x 50 mm - 4 barvy</t>
  </si>
  <si>
    <t>možnost mnohonásobné aplikace, po odlepení nezanechávají žádnou stopu, 4 x 50 listů.</t>
  </si>
  <si>
    <t>Papír barevný kopírovací A4 80g -  tmavě modrý</t>
  </si>
  <si>
    <t>pro tisk i kopírování ve všech typech techniky, 1 bal/100 list.</t>
  </si>
  <si>
    <t>Papír barevný kopírovací   A4 80g - sytě oranžový</t>
  </si>
  <si>
    <t>Papír barevný kopírovací  A4 80g - sytě žlutý</t>
  </si>
  <si>
    <t>Papír barevný kopírovací A4 80g - reflexní žlutý, zelený, růžový, oranžový</t>
  </si>
  <si>
    <t>pro tisk i kopírování ve všech typech techniky, 1 bal/100 list  - 1bal reflexní žlutý, 1bal reflexn zelený,1bal reflexn růžový, 1bal reflexn oranžový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</si>
  <si>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</si>
  <si>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</si>
  <si>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Lepicí tyčinka  min. 40g</t>
  </si>
  <si>
    <t>Vhodné na papír, karton, nevysychá, neobsahuje rozpouštědla.</t>
  </si>
  <si>
    <t xml:space="preserve">univerzální lepiídlo, vhodné na papír, kůži, dřevo apod., bez  rozpouštědla, s aplikátorem. </t>
  </si>
  <si>
    <t xml:space="preserve">Mikro tužka 0,5 </t>
  </si>
  <si>
    <t>0,5 mm, plast tělo, guma, výsuvný hrot, pogumovaný úchop.</t>
  </si>
  <si>
    <t xml:space="preserve">Mikro tužka 0,7 </t>
  </si>
  <si>
    <t>0,7 mm, plast tělo, guma, výsuvný hrot, pogumovaný úchop.</t>
  </si>
  <si>
    <t>Tuhy do mikrotužky 0,5 HB,B</t>
  </si>
  <si>
    <t>min. 12 tuh v balení.</t>
  </si>
  <si>
    <t>Tuhy do mikrotužky 0,7 HB,B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</si>
  <si>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</si>
  <si>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</si>
  <si>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</si>
  <si>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Popisovač lihový 0,6 mm - sada 4ks</t>
  </si>
  <si>
    <t>sada</t>
  </si>
  <si>
    <t>voděodolný, otěruvzdorný inkoust,šíře stopy 0,6mm, ventilační uzávěr, na papír, folie, sklo, plasty, polystyrén. Sada : barvy černá, zelená červená, modrá.</t>
  </si>
  <si>
    <t xml:space="preserve">Čisticí vlhčené ubrousky univerzální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</si>
  <si>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</si>
  <si>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>Čistící souprava na LCD monitory (pěna+utěrka)</t>
  </si>
  <si>
    <t>obsahuje antistatickou, bakteriocidní pěnu na čištění LCD monitorů, laptopů, notebooků, plasma TV a utěrku z mikrovlákna, odstraňuje již vzniklé znečištění, zabraňuje dalšímu usazování nečistot,  objem čisticí pěny min. 60 ml.</t>
  </si>
  <si>
    <t>Čistič na bílé tabule</t>
  </si>
  <si>
    <t>čistič s rozprašovačem, rychlé a efektivní čištění bílých tabulí, odstraňuje popisovače, min. 250ml.</t>
  </si>
  <si>
    <t xml:space="preserve">Čisticí houba magnetická na bílé tabule </t>
  </si>
  <si>
    <t>s filcem, vyměnitelné vložky.</t>
  </si>
  <si>
    <t>min. 10 ks v balení.</t>
  </si>
  <si>
    <t>Propustka k lékaři</t>
  </si>
  <si>
    <t>1balení/100listů.</t>
  </si>
  <si>
    <t>Razítková barva 50g (modrá + černá)</t>
  </si>
  <si>
    <t>pouze pro razítkové podušky a pásková razítka, nevhodné pro samobarvící razítka.</t>
  </si>
  <si>
    <t xml:space="preserve">Spojovače 24/6  </t>
  </si>
  <si>
    <t xml:space="preserve"> vysoce kvalitní pozinkované spojovače, min.1000 ks v balení.</t>
  </si>
  <si>
    <t>Spony kancelářské  32</t>
  </si>
  <si>
    <t xml:space="preserve">rozměr 32 mm, pozinkované,lesklé, min. 75ks v balení.  </t>
  </si>
  <si>
    <t>Spony aktové 50</t>
  </si>
  <si>
    <t>rozměr 50mm, pozinkované , lesklé, min. 75ks v balení.</t>
  </si>
  <si>
    <t>Korekční strojek 4,2 + náplň</t>
  </si>
  <si>
    <t>korekční strojek pro opakované použití, korekce na běžném i faxovém papíře, náplň kryje okamžitě, nezanechává stopy či skvrny na fotokopiích.</t>
  </si>
  <si>
    <t>Náplň do korekčního strojku 4,2</t>
  </si>
  <si>
    <t>vyměnitelná náplň.</t>
  </si>
  <si>
    <t>Kniha příchodů a odchodů A4</t>
  </si>
  <si>
    <t>formát A4, min. 40listů.</t>
  </si>
  <si>
    <t xml:space="preserve">Motouz lněný </t>
  </si>
  <si>
    <t>min 40 g, pro kancelář i domácnost.</t>
  </si>
  <si>
    <t>Ořezávátko dvojité se zásobníkem</t>
  </si>
  <si>
    <t>pro silnou i tenkou tužku, plastové se zásobníkem na odpad.</t>
  </si>
  <si>
    <t>UK - V.Vacíková, tel:37763 7701</t>
  </si>
  <si>
    <t>Univeritní 18, Plzeň</t>
  </si>
  <si>
    <t xml:space="preserve">plast, formát A4, šíře hřbetu 5 cm, hřbetní kapsa </t>
  </si>
  <si>
    <t>plast, formát A4, šíře hřbetu 5 cm, hřbetní kapsa</t>
  </si>
  <si>
    <r>
      <t xml:space="preserve">Výměnné vložky do magnetické houby
</t>
    </r>
    <r>
      <rPr>
        <sz val="11"/>
        <color rgb="FFFF0000"/>
        <rFont val="Calibri"/>
        <family val="2"/>
        <charset val="238"/>
      </rPr>
      <t xml:space="preserve"> (doplnit typ houby - viz položka č.49)</t>
    </r>
  </si>
  <si>
    <t xml:space="preserve">Lepidlo disperzní 130 - 140 g 
</t>
  </si>
  <si>
    <t>papír xerox A4 kvalita "B" formát A4, 1 bal/500 list</t>
  </si>
  <si>
    <t xml:space="preserve">gramáž 80±2; tlouštka 160±3; vlhost 3,9-5,3%; opacita min.90; bělost 151±CIE;  hrubost dle Bendsena 200±50 cm3/min. Vhodný do laserových tiskáren, kopírek i inkoustových tiskáren, pro oboustranný tisk. </t>
  </si>
  <si>
    <t>prospektový euroobal A4 hladký čirý</t>
  </si>
  <si>
    <t>prospektový euroobal hladký čirý, A4, min. 45 mic, 100ks v balení</t>
  </si>
  <si>
    <t xml:space="preserve">Lepidlo disperzní 100g - 110 g  </t>
  </si>
  <si>
    <t>univerzální lepidlo, vhodné na papír, kůži, dřevo apod., bez  rozpouštědla, s aplikátorem.</t>
  </si>
  <si>
    <t>Samolepící etikety laser 105x42,3</t>
  </si>
  <si>
    <t>Samolepící etikety laser 105x42,3mm, archy formátu A4 , pro tisk v kopírkách, laserových a inkoustových tiskárnách. 100listů/ bal.</t>
  </si>
  <si>
    <t>Zásuvka plastová hnědá kouřová</t>
  </si>
  <si>
    <t>odkladač na dokumenty,  stohovatelný, transparentní materiál, kouřový, rozměr 320x255x70mm (h x š x v)</t>
  </si>
  <si>
    <t>Klip kovový 19</t>
  </si>
  <si>
    <t xml:space="preserve">kovové, mnohonásobně použitelné, 12 ks v balení. </t>
  </si>
  <si>
    <t>vysoce kvalitní pozinkované spojovače, min.1000 ks v balení.</t>
  </si>
  <si>
    <t>Doc. Vlasta Radová, tel. 377 63 2547</t>
  </si>
  <si>
    <t>ZČU Plzeň, NTIS, Technická 8 (UN562)</t>
  </si>
  <si>
    <t>Laminovací folie A5/ 125mic</t>
  </si>
  <si>
    <t xml:space="preserve"> antistatické, průzračně čiré. 100 listů v balení.</t>
  </si>
  <si>
    <t>Laminovací folie A4/125mic</t>
  </si>
  <si>
    <t>PS-S  R.Nocarová, tel:37763 1503</t>
  </si>
  <si>
    <t>Kollárova 19,Plzeň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</si>
  <si>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</si>
  <si>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</si>
  <si>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Stanovení rozsahu PpS a jejich ocenění
TA04020320</t>
  </si>
  <si>
    <t>Lintimerová M. 
377 632 543</t>
  </si>
  <si>
    <t>Technická 8, NTIS, 
UN 526</t>
  </si>
  <si>
    <t xml:space="preserve">Papír xerox A4 kvalita"C"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</si>
  <si>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 /500 list.</t>
  </si>
  <si>
    <t>PS-NVZ V.Ottová, tel:37763 1332</t>
  </si>
  <si>
    <t>Univerzitní 22, Plzeň</t>
  </si>
  <si>
    <t>Odkladač dokumentů stohovatelný - čirý</t>
  </si>
  <si>
    <t>odkladač dokumentů, pro dokumenty do formátu A4+, transparentní materiál, stohování kolmo i dvěma způsoby předsazeně, rozměry 255 x 70 x 360 mm (š x v x h).</t>
  </si>
  <si>
    <t>Rozlišovač papírový ("jazyk") - mix 5 barev</t>
  </si>
  <si>
    <t>oddělování stránek v pořadačích všech typů,
rozměr 10,5x24 cm, 100 ks /balení.</t>
  </si>
  <si>
    <t xml:space="preserve">Podložka A4 s klipem jednoduchá </t>
  </si>
  <si>
    <t>formát A4, plast, kovový klip.</t>
  </si>
  <si>
    <t>Balicí papír šedák v arších</t>
  </si>
  <si>
    <t>kg</t>
  </si>
  <si>
    <t>rozměry 70 x 100 cm, gramáž 90 g.</t>
  </si>
  <si>
    <t>Lepicí páska 50mm x 66m hnědá</t>
  </si>
  <si>
    <t>kvalitní balicí páska hnědá.</t>
  </si>
  <si>
    <t xml:space="preserve">Náplň do gelového pera - modrá </t>
  </si>
  <si>
    <t xml:space="preserve">Kuličkové pero </t>
  </si>
  <si>
    <t>vyměnitelná náplň, jehlový hrot pro extra jemné psaní</t>
  </si>
  <si>
    <t>Zvýrazňovač 1-4 mm - sada 6ks</t>
  </si>
  <si>
    <t>klínový hrot, šíře stopy 1-4 mm, ventilační uzávěr , vhodný i na faxový papír. 6 ks v balení.</t>
  </si>
  <si>
    <t>Drátěný organizér</t>
  </si>
  <si>
    <t>multifunkční drátěný stolní organizer, černý.</t>
  </si>
  <si>
    <t>Samolepicí etikety  52,5x21,2 mm</t>
  </si>
  <si>
    <t xml:space="preserve">archy formátu A4 , pro tisk v kopírkách, laserových a inkoustových tiskárnách. 100listů/ bal. </t>
  </si>
  <si>
    <t xml:space="preserve">Samolepicí etikety 48,3x16,9 mm </t>
  </si>
  <si>
    <t>archy formátu A4 , pro tisk v kopírkách, laserových a inkoustových tiskárnách. 100listů/ bal.</t>
  </si>
  <si>
    <t>Bublinková folie 100 cm x 10 m</t>
  </si>
  <si>
    <t>pro přepravu křehkých materiálů.</t>
  </si>
  <si>
    <t xml:space="preserve">Datumovka samobarvící </t>
  </si>
  <si>
    <t>Samobarvící mechanické razítko, vhodné pro každodení používání v kancelářích , měsíc číslem, výška znaků 3,8 - 4,2 mm.</t>
  </si>
  <si>
    <t>Příjmový pokladní doklad - nečíslovaný</t>
  </si>
  <si>
    <t>formát A6, propisovací, 100 listů.</t>
  </si>
  <si>
    <t xml:space="preserve">Jmenovka s klipem na šířku </t>
  </si>
  <si>
    <t>klip se spínacím špendlíkem, formát 57 x 92 mm,čiré PVC,  možnost vložit vlastní vizitku, 50 ks v balení.</t>
  </si>
  <si>
    <t xml:space="preserve">Pryž </t>
  </si>
  <si>
    <t xml:space="preserve">na grafitové tužky. </t>
  </si>
  <si>
    <t>Pravítko 50cm</t>
  </si>
  <si>
    <t xml:space="preserve"> transparentní.</t>
  </si>
  <si>
    <t>Desky zadní pro kroužkovou vazbu - bílé</t>
  </si>
  <si>
    <t>obálky pro kroužkovou perfovazbu, formát A4, karton 250 g, povrchová úprava imitace kůže , 100 ks v balení.</t>
  </si>
  <si>
    <t>Desky přední pro kroužkovou vazbu - čiré</t>
  </si>
  <si>
    <t>průhledné čiré krycí desky min. 200 mic, přední strana, formát A4, 100ks/bal</t>
  </si>
  <si>
    <t>NTC - A.Lukešová, tel: 37763 4782, alukesov@ntc.zcu.cz</t>
  </si>
  <si>
    <t>budova C1 Vědeckotechnického parku Plzeň, Teslova 5b</t>
  </si>
  <si>
    <t>pro pero z položky 8</t>
  </si>
  <si>
    <t>Obálka plastová PVC s drukem  A4 - barva</t>
  </si>
  <si>
    <t>Spisové desky s tkanicemi</t>
  </si>
  <si>
    <t xml:space="preserve">formát A4,  lepenka potažená papírem.  </t>
  </si>
  <si>
    <t>Desky odkládací A4, bez klop, prešpán - modrá</t>
  </si>
  <si>
    <t xml:space="preserve">pro vkládání dokumentů do velikosti A4, prešpán 350 g. </t>
  </si>
  <si>
    <t>Desky odkládací A4, bez klop, prešpán - zelená</t>
  </si>
  <si>
    <t>Desky odkládací A4, bez klop, prešpán - červená</t>
  </si>
  <si>
    <t>Desky odkládací A4, 3 klopy, prešpán - modrá</t>
  </si>
  <si>
    <t xml:space="preserve"> pro vkládání dokumentů do velikosti A4, prešpán.</t>
  </si>
  <si>
    <t>Desky odkládací A4, 3 klopy, prešpán - zelená</t>
  </si>
  <si>
    <t>Desky odkládací A4, 3 klopy, prešpán - červená</t>
  </si>
  <si>
    <t>Taška obchodní textil- obálka A4/dno</t>
  </si>
  <si>
    <t>obálky se dnem vyztužené /textil/samolepící.</t>
  </si>
  <si>
    <t>Popisovač tabulový 2,5 mm - sada 4ks</t>
  </si>
  <si>
    <t>stíratelný, světlostálý, kulatý, vláknový hrot, šíře stopy 2,5 mm, ventilační uzávěr. Na bílé tabule, sklo, PVC, porcelán. Sada 4 ks.</t>
  </si>
  <si>
    <t>Zvýrazňovač 1-4 mm - žlutý</t>
  </si>
  <si>
    <t xml:space="preserve">ks </t>
  </si>
  <si>
    <t>klínový hrot, šíře stopy 1-4 mm, ventilační uzávěr , vhodný i na faxový papír</t>
  </si>
  <si>
    <t xml:space="preserve">Motouz jutový přírodní  </t>
  </si>
  <si>
    <t>min 100 g,  pro kancelář i domácnost.</t>
  </si>
  <si>
    <t xml:space="preserve"> Archivační kontejner </t>
  </si>
  <si>
    <t xml:space="preserve">pro formát A4 , rozměry 350 x 240 x 300 mm , vyrobeno z 3-vrstvé vlnité lepenky , určeno pro uložení 3 ks pořadačů nebo pro 3 ks archivačních krabic </t>
  </si>
  <si>
    <t>archy formátu A4 , pro tisk v kopírkách, laserových a inkoustových tiskárnách , minimální prašnost , rozměry (mm): 105x74 , počet archů v balení: 100,počet etiket v balení:800</t>
  </si>
  <si>
    <t xml:space="preserve"> Etikety samol.  105x74mm</t>
  </si>
  <si>
    <t>Tylova 18, Plzeň, TY307a</t>
  </si>
  <si>
    <t xml:space="preserve">KFU - pí Johánková, tel:37763 3201 </t>
  </si>
  <si>
    <r>
      <t>Papír barevný kopírovací  A4 80g -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tmavě zelený</t>
    </r>
  </si>
  <si>
    <r>
      <t>Papír barevný kopírovací  A4 80g -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sytě červený</t>
    </r>
  </si>
  <si>
    <t>Priloha_1_KS_technicka_specifikace_KP-010-2016</t>
  </si>
  <si>
    <t>samostatná faktura</t>
  </si>
  <si>
    <r>
      <t xml:space="preserve">popisovatelné šipky, neonové samolepicí záložky, </t>
    </r>
    <r>
      <rPr>
        <sz val="11"/>
        <color theme="1"/>
        <rFont val="Calibri"/>
        <family val="2"/>
        <charset val="238"/>
      </rPr>
      <t>plastové, průhledné. 5 x 25ks  v balení.</t>
    </r>
  </si>
  <si>
    <t xml:space="preserve">Název </t>
  </si>
  <si>
    <t>Měrná jednotka [MJ]</t>
  </si>
  <si>
    <t>Popis</t>
  </si>
  <si>
    <r>
      <t>U položek financovaných  z projektových prostředků</t>
    </r>
    <r>
      <rPr>
        <b/>
        <sz val="11"/>
        <color rgb="FFFF0000"/>
        <rFont val="Calibri"/>
        <family val="2"/>
        <charset val="238"/>
        <scheme val="minor"/>
      </rPr>
      <t xml:space="preserve"> UCHAZEČ </t>
    </r>
    <r>
      <rPr>
        <b/>
        <sz val="11"/>
        <rFont val="Calibri"/>
        <family val="2"/>
        <charset val="238"/>
        <scheme val="minor"/>
      </rPr>
      <t>uvede na faktuře: NÁZEV A ČÍSLO DOTAČNÍHO PROJEKTU:</t>
    </r>
  </si>
  <si>
    <t xml:space="preserve">Fakturace </t>
  </si>
  <si>
    <t>Požadavek Zadavatele: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</si>
  <si>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</si>
  <si>
    <t>Kancelářské potřeby - 010 - 2016 (KP 010-2016)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</si>
</sst>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.0"/>
    <numFmt numFmtId="166" formatCode="_-* #,##0.00\ &quot;Kč&quot;_-;\-* #,##0.00\ &quot;Kč&quot;_-;_-* &quot; &quot;??,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theme="1" tint="0.14999847407452621"/>
      <name val="Arial"/>
      <family val="2"/>
      <charset val="238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AE7F6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136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3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5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8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right" vertical="center"/>
    </xf>
    <xf numFmtId="0" fontId="20" fillId="0" borderId="0" xfId="0" applyFont="1" applyFill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0" fillId="3" borderId="23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49" fontId="0" fillId="0" borderId="25" xfId="0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12" fillId="0" borderId="2" xfId="1" applyFont="1" applyFill="1" applyBorder="1" applyAlignment="1" applyProtection="1">
      <alignment horizontal="left" vertical="center" wrapText="1"/>
    </xf>
    <xf numFmtId="0" fontId="16" fillId="0" borderId="2" xfId="2" applyFont="1" applyFill="1" applyBorder="1" applyAlignment="1" applyProtection="1">
      <alignment horizontal="left" vertical="center" wrapText="1"/>
    </xf>
    <xf numFmtId="165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 wrapText="1"/>
    </xf>
    <xf numFmtId="164" fontId="0" fillId="0" borderId="18" xfId="0" applyNumberFormat="1" applyFill="1" applyBorder="1" applyAlignment="1" applyProtection="1">
      <alignment horizontal="right" vertical="center" indent="1"/>
    </xf>
    <xf numFmtId="0" fontId="12" fillId="0" borderId="4" xfId="1" applyFont="1" applyFill="1" applyBorder="1" applyAlignment="1" applyProtection="1">
      <alignment horizontal="left" vertical="center" wrapText="1"/>
    </xf>
    <xf numFmtId="0" fontId="12" fillId="0" borderId="15" xfId="1" applyFont="1" applyFill="1" applyBorder="1" applyAlignment="1" applyProtection="1">
      <alignment horizontal="left" vertical="center" wrapText="1"/>
    </xf>
    <xf numFmtId="0" fontId="12" fillId="0" borderId="16" xfId="1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6" fillId="0" borderId="2" xfId="1" applyFont="1" applyFill="1" applyBorder="1" applyAlignment="1" applyProtection="1">
      <alignment horizontal="left" vertical="center" wrapText="1"/>
    </xf>
    <xf numFmtId="49" fontId="3" fillId="4" borderId="4" xfId="0" applyNumberFormat="1" applyFont="1" applyFill="1" applyBorder="1" applyAlignment="1" applyProtection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center" vertical="center" wrapText="1"/>
    </xf>
    <xf numFmtId="49" fontId="1" fillId="4" borderId="5" xfId="0" applyNumberFormat="1" applyFont="1" applyFill="1" applyBorder="1" applyAlignment="1" applyProtection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 wrapText="1"/>
    </xf>
    <xf numFmtId="44" fontId="16" fillId="0" borderId="2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164" fontId="0" fillId="0" borderId="0" xfId="0" applyNumberFormat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left" vertical="center" wrapText="1"/>
    </xf>
    <xf numFmtId="44" fontId="4" fillId="0" borderId="2" xfId="0" applyNumberFormat="1" applyFont="1" applyFill="1" applyBorder="1" applyAlignment="1" applyProtection="1">
      <alignment horizontal="center" vertical="center"/>
    </xf>
    <xf numFmtId="0" fontId="0" fillId="0" borderId="13" xfId="0" applyBorder="1" applyProtection="1"/>
    <xf numFmtId="3" fontId="0" fillId="0" borderId="9" xfId="0" applyNumberForma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 wrapText="1"/>
    </xf>
    <xf numFmtId="44" fontId="4" fillId="0" borderId="1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0" fillId="0" borderId="10" xfId="0" applyNumberFormat="1" applyFont="1" applyFill="1" applyBorder="1" applyAlignment="1" applyProtection="1">
      <alignment horizontal="left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44" fontId="4" fillId="0" borderId="7" xfId="0" applyNumberFormat="1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3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 wrapText="1"/>
    </xf>
    <xf numFmtId="44" fontId="4" fillId="0" borderId="4" xfId="0" applyNumberFormat="1" applyFont="1" applyFill="1" applyBorder="1" applyAlignment="1" applyProtection="1">
      <alignment horizontal="center" vertical="center"/>
    </xf>
    <xf numFmtId="3" fontId="13" fillId="0" borderId="15" xfId="0" applyNumberFormat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3" fontId="16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left" vertical="center"/>
    </xf>
    <xf numFmtId="0" fontId="18" fillId="0" borderId="2" xfId="1" applyFont="1" applyFill="1" applyBorder="1" applyAlignment="1" applyProtection="1">
      <alignment horizontal="center" vertical="center"/>
    </xf>
    <xf numFmtId="3" fontId="13" fillId="0" borderId="16" xfId="0" applyNumberFormat="1" applyFont="1" applyFill="1" applyBorder="1" applyAlignment="1" applyProtection="1">
      <alignment horizontal="center" vertical="center" wrapText="1"/>
    </xf>
    <xf numFmtId="0" fontId="18" fillId="0" borderId="16" xfId="1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left" vertical="center" wrapText="1"/>
    </xf>
    <xf numFmtId="44" fontId="4" fillId="0" borderId="16" xfId="0" applyNumberFormat="1" applyFont="1" applyFill="1" applyBorder="1" applyAlignment="1" applyProtection="1">
      <alignment horizontal="center" vertical="center"/>
    </xf>
    <xf numFmtId="3" fontId="0" fillId="0" borderId="17" xfId="0" applyNumberFormat="1" applyFill="1" applyBorder="1" applyAlignment="1" applyProtection="1">
      <alignment horizontal="center" vertical="center" wrapText="1"/>
    </xf>
    <xf numFmtId="0" fontId="18" fillId="0" borderId="10" xfId="1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left" vertical="center" wrapText="1"/>
    </xf>
    <xf numFmtId="44" fontId="16" fillId="0" borderId="12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0" fontId="0" fillId="0" borderId="21" xfId="0" applyBorder="1" applyProtection="1"/>
    <xf numFmtId="0" fontId="0" fillId="0" borderId="20" xfId="0" applyBorder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vertical="center" wrapText="1"/>
    </xf>
    <xf numFmtId="0" fontId="0" fillId="4" borderId="5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166" fontId="0" fillId="0" borderId="30" xfId="0" applyNumberFormat="1" applyBorder="1" applyAlignment="1" applyProtection="1">
      <alignment horizontal="right" vertical="center" indent="1"/>
    </xf>
    <xf numFmtId="0" fontId="0" fillId="0" borderId="28" xfId="0" applyNumberFormat="1" applyFill="1" applyBorder="1" applyAlignment="1" applyProtection="1">
      <alignment horizontal="center" vertical="center"/>
    </xf>
    <xf numFmtId="166" fontId="0" fillId="0" borderId="32" xfId="0" applyNumberFormat="1" applyBorder="1" applyAlignment="1" applyProtection="1">
      <alignment horizontal="right" vertical="center" indent="1"/>
    </xf>
    <xf numFmtId="0" fontId="0" fillId="0" borderId="26" xfId="0" applyNumberFormat="1" applyFill="1" applyBorder="1" applyAlignment="1" applyProtection="1">
      <alignment horizontal="center" vertical="center"/>
    </xf>
    <xf numFmtId="0" fontId="0" fillId="0" borderId="13" xfId="0" applyBorder="1" applyAlignment="1" applyProtection="1"/>
    <xf numFmtId="166" fontId="0" fillId="0" borderId="34" xfId="0" applyNumberFormat="1" applyBorder="1" applyAlignment="1" applyProtection="1">
      <alignment horizontal="right" vertical="center" indent="1"/>
    </xf>
    <xf numFmtId="0" fontId="0" fillId="0" borderId="27" xfId="0" applyNumberFormat="1" applyFill="1" applyBorder="1" applyAlignment="1" applyProtection="1">
      <alignment horizontal="center" vertical="center"/>
    </xf>
    <xf numFmtId="49" fontId="3" fillId="2" borderId="35" xfId="0" applyNumberFormat="1" applyFont="1" applyFill="1" applyBorder="1" applyAlignment="1" applyProtection="1">
      <alignment horizontal="center" vertical="center" wrapText="1"/>
    </xf>
    <xf numFmtId="164" fontId="5" fillId="0" borderId="35" xfId="0" applyNumberFormat="1" applyFont="1" applyFill="1" applyBorder="1" applyAlignment="1" applyProtection="1">
      <alignment horizontal="center" vertical="center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164" fontId="6" fillId="3" borderId="29" xfId="0" applyNumberFormat="1" applyFont="1" applyFill="1" applyBorder="1" applyAlignment="1" applyProtection="1">
      <alignment horizontal="right" vertical="center" wrapText="1" indent="1"/>
    </xf>
    <xf numFmtId="164" fontId="6" fillId="3" borderId="31" xfId="0" applyNumberFormat="1" applyFont="1" applyFill="1" applyBorder="1" applyAlignment="1" applyProtection="1">
      <alignment horizontal="right" vertical="center" wrapText="1" indent="1"/>
    </xf>
    <xf numFmtId="164" fontId="6" fillId="3" borderId="33" xfId="0" applyNumberFormat="1" applyFont="1" applyFill="1" applyBorder="1" applyAlignment="1" applyProtection="1">
      <alignment horizontal="right" vertical="center" wrapText="1" indent="1"/>
    </xf>
  </cellXfs>
  <cellStyles count="3">
    <cellStyle name="Normální" xfId="0" builtinId="0"/>
    <cellStyle name="normální 2" xfId="2"/>
    <cellStyle name="normální 3" xfId="1"/>
  </cellStyles>
  <dxfs count="71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AE7F6"/>
      <color rgb="FFC9F1FF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9349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8646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181021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2177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180318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180318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180318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1022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180318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1023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180319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180320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180321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2148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3221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3221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6554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3221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3221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2175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3221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5078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3222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3221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3221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3222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5078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3221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2148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5078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3221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2148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5078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3221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3221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6556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2176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243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3222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243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244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3223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3223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3223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3223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3221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2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2148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9347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2177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2177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180318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180319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180318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180318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1022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1022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180320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126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9349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18627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802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5441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5441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7419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8325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8325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1881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3463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3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3461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6722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1884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1976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5443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6722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6722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6723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1883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5439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1976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1883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3461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1978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3461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1882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1977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1978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1882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1976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1885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1883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1881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6722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91440</xdr:colOff>
      <xdr:row>135</xdr:row>
      <xdr:rowOff>5441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91440</xdr:colOff>
      <xdr:row>136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91440</xdr:colOff>
      <xdr:row>137</xdr:row>
      <xdr:rowOff>1881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91440</xdr:colOff>
      <xdr:row>139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91440</xdr:colOff>
      <xdr:row>142</xdr:row>
      <xdr:rowOff>1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91440</xdr:colOff>
      <xdr:row>143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91440</xdr:colOff>
      <xdr:row>144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91440</xdr:colOff>
      <xdr:row>145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91440</xdr:colOff>
      <xdr:row>146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91440</xdr:colOff>
      <xdr:row>147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91440</xdr:colOff>
      <xdr:row>148</xdr:row>
      <xdr:rowOff>2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91440</xdr:colOff>
      <xdr:row>149</xdr:row>
      <xdr:rowOff>182879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91440</xdr:colOff>
      <xdr:row>151</xdr:row>
      <xdr:rowOff>3465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91440</xdr:colOff>
      <xdr:row>152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153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91440</xdr:colOff>
      <xdr:row>154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91440</xdr:colOff>
      <xdr:row>156</xdr:row>
      <xdr:rowOff>2150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91440</xdr:colOff>
      <xdr:row>159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91440</xdr:colOff>
      <xdr:row>159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91440</xdr:colOff>
      <xdr:row>163</xdr:row>
      <xdr:rowOff>0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91440</xdr:colOff>
      <xdr:row>164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91440</xdr:colOff>
      <xdr:row>169</xdr:row>
      <xdr:rowOff>1885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91440</xdr:colOff>
      <xdr:row>169</xdr:row>
      <xdr:rowOff>1885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91440</xdr:colOff>
      <xdr:row>170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91440</xdr:colOff>
      <xdr:row>171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91440</xdr:colOff>
      <xdr:row>172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91440</xdr:colOff>
      <xdr:row>173</xdr:row>
      <xdr:rowOff>1974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91440</xdr:colOff>
      <xdr:row>174</xdr:row>
      <xdr:rowOff>3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91440</xdr:colOff>
      <xdr:row>175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91440</xdr:colOff>
      <xdr:row>176</xdr:row>
      <xdr:rowOff>0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91440</xdr:colOff>
      <xdr:row>133</xdr:row>
      <xdr:rowOff>756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136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5441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5441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8323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146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8323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5442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10301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8281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8325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91440</xdr:colOff>
      <xdr:row>126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18627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552771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28623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28623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36693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13384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56028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34016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74021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43541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7419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8325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8325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1881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3463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1884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1976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5443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6723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5439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1976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1978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1882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1977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1978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1882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1976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1885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1881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5441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1881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2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182879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3465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2150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1885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1885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1974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3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0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65888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57496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57496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5441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5441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8323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146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5442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63905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8281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8325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552771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28623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28623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36693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13384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210964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552771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1014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320617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28623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36693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13384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552771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28623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28623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36693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13384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34016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74021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43541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7419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8325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8325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1881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3463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1884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1976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5443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6723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5439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1976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1978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1882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1977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1978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1882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1976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1885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1881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4928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57496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57496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5441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5441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8323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146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5442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63905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8281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8325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210964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552771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1014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320617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28623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36693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13384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552771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1014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320617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28623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36693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13384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19530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131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57496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64417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74021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5441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43541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7419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5441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8323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5442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63905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8325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1881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3463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1977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1884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1976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5443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5439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1879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1978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1882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1978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1882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552771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28623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28623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36693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13384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56028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34016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74021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43541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7419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4928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57496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57496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5441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5441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8323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146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5442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63905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8281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210964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552771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1014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320617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28623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36693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13384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1014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320617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28623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36693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131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4928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57496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57020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56028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59292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64417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74021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7419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5441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8323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146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5442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63905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552771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210964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552771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552771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28623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28623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36693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13384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56028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34016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74021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43541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7419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8325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8325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1881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3463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1884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1976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5443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6723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5439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1976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1978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1882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1977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1978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1882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1976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1885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1881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5441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1881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2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182879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3465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2150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1885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1885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1974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3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0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4928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57496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57496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5441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5441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8323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146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5442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63905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8281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8325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210964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552771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1014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320617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28623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36693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13384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552771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28623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28623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36693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13384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210964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552771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1014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320617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28623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36693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13384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19530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126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126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13384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24268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13384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12998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802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5441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13061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8325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8325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1881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1977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1884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1976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6723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2839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5439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1976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5442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1978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1882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1977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2176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3462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1882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1976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1881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1978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5441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1980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182879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3465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1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2842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2842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1885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1974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3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12998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12998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12998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12998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12998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12998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12998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12998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12998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12998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12998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12998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12998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131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4928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7419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7419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8323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146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15943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5442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15942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8281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554115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28623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136</xdr:row>
      <xdr:rowOff>28623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131</xdr:row>
      <xdr:rowOff>36693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13384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34016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13061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43541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7419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8325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8325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5077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5078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1976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5078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5439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1976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1978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5079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1882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1977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5077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1884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1882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5078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1881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5078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5441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1881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2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2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182879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2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2150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1885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1885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1974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3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1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120257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4928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5441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5441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145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146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5442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63905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8281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8325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6554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2148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180975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2148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2148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91440</xdr:colOff>
      <xdr:row>135</xdr:row>
      <xdr:rowOff>6556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91440</xdr:colOff>
      <xdr:row>135</xdr:row>
      <xdr:rowOff>182879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138</xdr:row>
      <xdr:rowOff>1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91440</xdr:colOff>
      <xdr:row>139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243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91440</xdr:colOff>
      <xdr:row>142</xdr:row>
      <xdr:rowOff>2148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91440</xdr:colOff>
      <xdr:row>142</xdr:row>
      <xdr:rowOff>182879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91440</xdr:colOff>
      <xdr:row>144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91440</xdr:colOff>
      <xdr:row>148</xdr:row>
      <xdr:rowOff>1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91440</xdr:colOff>
      <xdr:row>149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91440</xdr:colOff>
      <xdr:row>149</xdr:row>
      <xdr:rowOff>182879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91440</xdr:colOff>
      <xdr:row>151</xdr:row>
      <xdr:rowOff>2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91440</xdr:colOff>
      <xdr:row>152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91440</xdr:colOff>
      <xdr:row>154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91440</xdr:colOff>
      <xdr:row>155</xdr:row>
      <xdr:rowOff>244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91440</xdr:colOff>
      <xdr:row>156</xdr:row>
      <xdr:rowOff>2150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91440</xdr:colOff>
      <xdr:row>156</xdr:row>
      <xdr:rowOff>182879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244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91440</xdr:colOff>
      <xdr:row>163</xdr:row>
      <xdr:rowOff>182879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91440</xdr:colOff>
      <xdr:row>166</xdr:row>
      <xdr:rowOff>243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91440</xdr:colOff>
      <xdr:row>167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91440</xdr:colOff>
      <xdr:row>168</xdr:row>
      <xdr:rowOff>244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91440</xdr:colOff>
      <xdr:row>169</xdr:row>
      <xdr:rowOff>1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91440</xdr:colOff>
      <xdr:row>170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91440</xdr:colOff>
      <xdr:row>172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91440</xdr:colOff>
      <xdr:row>173</xdr:row>
      <xdr:rowOff>244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91440</xdr:colOff>
      <xdr:row>174</xdr:row>
      <xdr:rowOff>1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91440</xdr:colOff>
      <xdr:row>175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91440</xdr:colOff>
      <xdr:row>177</xdr:row>
      <xdr:rowOff>2150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91440</xdr:colOff>
      <xdr:row>177</xdr:row>
      <xdr:rowOff>182879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91440</xdr:colOff>
      <xdr:row>179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91440</xdr:colOff>
      <xdr:row>180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91440</xdr:colOff>
      <xdr:row>181</xdr:row>
      <xdr:rowOff>244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91440</xdr:colOff>
      <xdr:row>182</xdr:row>
      <xdr:rowOff>1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91440</xdr:colOff>
      <xdr:row>184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91440</xdr:colOff>
      <xdr:row>186</xdr:row>
      <xdr:rowOff>0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91440</xdr:colOff>
      <xdr:row>187</xdr:row>
      <xdr:rowOff>1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91440</xdr:colOff>
      <xdr:row>188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91440</xdr:colOff>
      <xdr:row>189</xdr:row>
      <xdr:rowOff>243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91440</xdr:colOff>
      <xdr:row>190</xdr:row>
      <xdr:rowOff>1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91440</xdr:colOff>
      <xdr:row>191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91440</xdr:colOff>
      <xdr:row>191</xdr:row>
      <xdr:rowOff>182879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91440</xdr:colOff>
      <xdr:row>195</xdr:row>
      <xdr:rowOff>1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91440</xdr:colOff>
      <xdr:row>196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91440</xdr:colOff>
      <xdr:row>197</xdr:row>
      <xdr:rowOff>243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91440</xdr:colOff>
      <xdr:row>198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91440</xdr:colOff>
      <xdr:row>198</xdr:row>
      <xdr:rowOff>182879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91440</xdr:colOff>
      <xdr:row>201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91440</xdr:colOff>
      <xdr:row>203</xdr:row>
      <xdr:rowOff>1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91440</xdr:colOff>
      <xdr:row>204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91440</xdr:colOff>
      <xdr:row>204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91440</xdr:colOff>
      <xdr:row>207</xdr:row>
      <xdr:rowOff>0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91440</xdr:colOff>
      <xdr:row>207</xdr:row>
      <xdr:rowOff>0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91440</xdr:colOff>
      <xdr:row>208</xdr:row>
      <xdr:rowOff>1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91440</xdr:colOff>
      <xdr:row>209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17</xdr:col>
      <xdr:colOff>91440</xdr:colOff>
      <xdr:row>210</xdr:row>
      <xdr:rowOff>243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91440</xdr:colOff>
      <xdr:row>214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91440</xdr:colOff>
      <xdr:row>214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91440</xdr:colOff>
      <xdr:row>215</xdr:row>
      <xdr:rowOff>243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91440</xdr:colOff>
      <xdr:row>216</xdr:row>
      <xdr:rowOff>1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91440</xdr:colOff>
      <xdr:row>217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91440</xdr:colOff>
      <xdr:row>218</xdr:row>
      <xdr:rowOff>243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91440</xdr:colOff>
      <xdr:row>219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91440</xdr:colOff>
      <xdr:row>219</xdr:row>
      <xdr:rowOff>182879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17</xdr:col>
      <xdr:colOff>91440</xdr:colOff>
      <xdr:row>221</xdr:row>
      <xdr:rowOff>2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136</xdr:row>
      <xdr:rowOff>20957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2148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2148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6553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6554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2148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0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244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133</xdr:row>
      <xdr:rowOff>182879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121916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167640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7620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53342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13332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53338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2176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2176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3462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1882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1976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1978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5441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1980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2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182879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3465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1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2150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6723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1885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1974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3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1884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1882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1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5078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1979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3464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191</xdr:row>
      <xdr:rowOff>182879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3466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190500</xdr:colOff>
      <xdr:row>198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190500</xdr:colOff>
      <xdr:row>199</xdr:row>
      <xdr:rowOff>244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190500</xdr:colOff>
      <xdr:row>201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190500</xdr:colOff>
      <xdr:row>203</xdr:row>
      <xdr:rowOff>1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190500</xdr:colOff>
      <xdr:row>204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190500</xdr:colOff>
      <xdr:row>204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190500</xdr:colOff>
      <xdr:row>207</xdr:row>
      <xdr:rowOff>2837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190500</xdr:colOff>
      <xdr:row>207</xdr:row>
      <xdr:rowOff>2837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190500</xdr:colOff>
      <xdr:row>208</xdr:row>
      <xdr:rowOff>1982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190500</xdr:colOff>
      <xdr:row>209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17</xdr:col>
      <xdr:colOff>190500</xdr:colOff>
      <xdr:row>210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190500</xdr:colOff>
      <xdr:row>214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190500</xdr:colOff>
      <xdr:row>214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190500</xdr:colOff>
      <xdr:row>215</xdr:row>
      <xdr:rowOff>1976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190500</xdr:colOff>
      <xdr:row>216</xdr:row>
      <xdr:rowOff>4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190500</xdr:colOff>
      <xdr:row>217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190500</xdr:colOff>
      <xdr:row>218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190500</xdr:colOff>
      <xdr:row>219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190500</xdr:colOff>
      <xdr:row>220</xdr:row>
      <xdr:rowOff>6721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17</xdr:col>
      <xdr:colOff>190500</xdr:colOff>
      <xdr:row>221</xdr:row>
      <xdr:rowOff>1886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53341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53339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53339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24991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1882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1977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121916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167640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7620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121916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167640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7620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121916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167640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7620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13332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53338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2176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2176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3462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1882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1976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1978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5441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1980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2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182879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3465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1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2150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6723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1885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1974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3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53339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53339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36197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1882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1977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121916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167640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7620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167640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7620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53339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53339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53338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1882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2176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1978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3462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1882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1885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1881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1980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2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182879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2150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6723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121916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167640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7620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53342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13332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53338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53339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53339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36197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1882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1977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121916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167640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7620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121916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167640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53339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53337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53342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53336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53339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53338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1882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1977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121916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167640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7620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53342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13332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53338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2176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2176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3462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1882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1976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1978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5441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1980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2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182879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3465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1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2150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6723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1885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1974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3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1884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1882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1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5078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1979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3464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191</xdr:row>
      <xdr:rowOff>182879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3466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190500</xdr:colOff>
      <xdr:row>198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190500</xdr:colOff>
      <xdr:row>199</xdr:row>
      <xdr:rowOff>244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190500</xdr:colOff>
      <xdr:row>201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190500</xdr:colOff>
      <xdr:row>203</xdr:row>
      <xdr:rowOff>1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190500</xdr:colOff>
      <xdr:row>204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190500</xdr:colOff>
      <xdr:row>204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190500</xdr:colOff>
      <xdr:row>207</xdr:row>
      <xdr:rowOff>2837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190500</xdr:colOff>
      <xdr:row>207</xdr:row>
      <xdr:rowOff>2837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190500</xdr:colOff>
      <xdr:row>208</xdr:row>
      <xdr:rowOff>1982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190500</xdr:colOff>
      <xdr:row>209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17</xdr:col>
      <xdr:colOff>190500</xdr:colOff>
      <xdr:row>210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190500</xdr:colOff>
      <xdr:row>214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190500</xdr:colOff>
      <xdr:row>214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190500</xdr:colOff>
      <xdr:row>215</xdr:row>
      <xdr:rowOff>1976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190500</xdr:colOff>
      <xdr:row>216</xdr:row>
      <xdr:rowOff>4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190500</xdr:colOff>
      <xdr:row>217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190500</xdr:colOff>
      <xdr:row>218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190500</xdr:colOff>
      <xdr:row>219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190500</xdr:colOff>
      <xdr:row>220</xdr:row>
      <xdr:rowOff>6721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17</xdr:col>
      <xdr:colOff>190500</xdr:colOff>
      <xdr:row>221</xdr:row>
      <xdr:rowOff>1886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53339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53339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36197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1882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1977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121916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167640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7620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121916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167640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7620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121916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167640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7620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1979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2175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3462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3462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6723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3463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3463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6724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3461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2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244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3464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2174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2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1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3463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2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6722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3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0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2150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3462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6722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2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3463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6724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6722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3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190500</xdr:colOff>
      <xdr:row>198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190500</xdr:colOff>
      <xdr:row>200</xdr:row>
      <xdr:rowOff>3465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17</xdr:col>
      <xdr:colOff>190500</xdr:colOff>
      <xdr:row>202</xdr:row>
      <xdr:rowOff>2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190500</xdr:colOff>
      <xdr:row>203</xdr:row>
      <xdr:rowOff>3463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190500</xdr:colOff>
      <xdr:row>203</xdr:row>
      <xdr:rowOff>3463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205</xdr:row>
      <xdr:rowOff>0</xdr:rowOff>
    </xdr:from>
    <xdr:to>
      <xdr:col>17</xdr:col>
      <xdr:colOff>190500</xdr:colOff>
      <xdr:row>206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205</xdr:row>
      <xdr:rowOff>0</xdr:rowOff>
    </xdr:from>
    <xdr:to>
      <xdr:col>17</xdr:col>
      <xdr:colOff>190500</xdr:colOff>
      <xdr:row>206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190500</xdr:colOff>
      <xdr:row>207</xdr:row>
      <xdr:rowOff>6722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190500</xdr:colOff>
      <xdr:row>208</xdr:row>
      <xdr:rowOff>2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190500</xdr:colOff>
      <xdr:row>209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212</xdr:row>
      <xdr:rowOff>0</xdr:rowOff>
    </xdr:from>
    <xdr:to>
      <xdr:col>17</xdr:col>
      <xdr:colOff>190500</xdr:colOff>
      <xdr:row>212</xdr:row>
      <xdr:rowOff>182879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212</xdr:row>
      <xdr:rowOff>0</xdr:rowOff>
    </xdr:from>
    <xdr:to>
      <xdr:col>17</xdr:col>
      <xdr:colOff>190500</xdr:colOff>
      <xdr:row>212</xdr:row>
      <xdr:rowOff>182879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190500</xdr:colOff>
      <xdr:row>214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190500</xdr:colOff>
      <xdr:row>215</xdr:row>
      <xdr:rowOff>6722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190500</xdr:colOff>
      <xdr:row>216</xdr:row>
      <xdr:rowOff>2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190500</xdr:colOff>
      <xdr:row>217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190500</xdr:colOff>
      <xdr:row>218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190500</xdr:colOff>
      <xdr:row>219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190500</xdr:colOff>
      <xdr:row>220</xdr:row>
      <xdr:rowOff>6721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137</xdr:row>
      <xdr:rowOff>121916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167640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139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7620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1884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13332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2176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2176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2174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1882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182879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1976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6722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1978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2175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1980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2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182879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3465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1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2150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2175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2176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1974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3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2176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1882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1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2175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3465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3464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191</xdr:row>
      <xdr:rowOff>182879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3466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190500</xdr:colOff>
      <xdr:row>198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190500</xdr:colOff>
      <xdr:row>199</xdr:row>
      <xdr:rowOff>244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190500</xdr:colOff>
      <xdr:row>201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190500</xdr:colOff>
      <xdr:row>203</xdr:row>
      <xdr:rowOff>2177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190500</xdr:colOff>
      <xdr:row>204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190500</xdr:colOff>
      <xdr:row>204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190500</xdr:colOff>
      <xdr:row>207</xdr:row>
      <xdr:rowOff>2837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190500</xdr:colOff>
      <xdr:row>207</xdr:row>
      <xdr:rowOff>2837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190500</xdr:colOff>
      <xdr:row>208</xdr:row>
      <xdr:rowOff>1982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190500</xdr:colOff>
      <xdr:row>209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17</xdr:col>
      <xdr:colOff>190500</xdr:colOff>
      <xdr:row>210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190500</xdr:colOff>
      <xdr:row>214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190500</xdr:colOff>
      <xdr:row>214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190500</xdr:colOff>
      <xdr:row>215</xdr:row>
      <xdr:rowOff>1976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190500</xdr:colOff>
      <xdr:row>216</xdr:row>
      <xdr:rowOff>4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190500</xdr:colOff>
      <xdr:row>217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190500</xdr:colOff>
      <xdr:row>218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190500</xdr:colOff>
      <xdr:row>219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190500</xdr:colOff>
      <xdr:row>220</xdr:row>
      <xdr:rowOff>2173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17</xdr:col>
      <xdr:colOff>190500</xdr:colOff>
      <xdr:row>221</xdr:row>
      <xdr:rowOff>3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106680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0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36198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3461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2174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1977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136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135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1883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244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133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133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133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133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6818429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133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126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129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133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133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133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972" y="167640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133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133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133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6143514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133</xdr:row>
      <xdr:rowOff>0</xdr:rowOff>
    </xdr:from>
    <xdr:ext cx="190500" cy="185057"/>
    <xdr:pic>
      <xdr:nvPicPr>
        <xdr:cNvPr id="28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689286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133</xdr:row>
      <xdr:rowOff>0</xdr:rowOff>
    </xdr:from>
    <xdr:ext cx="190500" cy="195943"/>
    <xdr:pic>
      <xdr:nvPicPr>
        <xdr:cNvPr id="2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1543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133</xdr:row>
      <xdr:rowOff>0</xdr:rowOff>
    </xdr:from>
    <xdr:ext cx="190500" cy="195943"/>
    <xdr:pic>
      <xdr:nvPicPr>
        <xdr:cNvPr id="28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857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133</xdr:row>
      <xdr:rowOff>0</xdr:rowOff>
    </xdr:from>
    <xdr:ext cx="190500" cy="195943"/>
    <xdr:pic>
      <xdr:nvPicPr>
        <xdr:cNvPr id="283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7983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133</xdr:row>
      <xdr:rowOff>0</xdr:rowOff>
    </xdr:from>
    <xdr:ext cx="190500" cy="195943"/>
    <xdr:pic>
      <xdr:nvPicPr>
        <xdr:cNvPr id="2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7787257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182880</xdr:rowOff>
    </xdr:to>
    <xdr:pic>
      <xdr:nvPicPr>
        <xdr:cNvPr id="28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190500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190500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179294</xdr:rowOff>
    </xdr:to>
    <xdr:pic>
      <xdr:nvPicPr>
        <xdr:cNvPr id="28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4083</xdr:rowOff>
    </xdr:to>
    <xdr:pic>
      <xdr:nvPicPr>
        <xdr:cNvPr id="28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4083</xdr:rowOff>
    </xdr:to>
    <xdr:pic>
      <xdr:nvPicPr>
        <xdr:cNvPr id="28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4083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4083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7668</xdr:rowOff>
    </xdr:to>
    <xdr:pic>
      <xdr:nvPicPr>
        <xdr:cNvPr id="28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4083</xdr:rowOff>
    </xdr:to>
    <xdr:pic>
      <xdr:nvPicPr>
        <xdr:cNvPr id="28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4084</xdr:rowOff>
    </xdr:to>
    <xdr:pic>
      <xdr:nvPicPr>
        <xdr:cNvPr id="28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1362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4084</xdr:rowOff>
    </xdr:to>
    <xdr:pic>
      <xdr:nvPicPr>
        <xdr:cNvPr id="2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4084</xdr:rowOff>
    </xdr:to>
    <xdr:pic>
      <xdr:nvPicPr>
        <xdr:cNvPr id="2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4084</xdr:rowOff>
    </xdr:to>
    <xdr:pic>
      <xdr:nvPicPr>
        <xdr:cNvPr id="2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4084</xdr:rowOff>
    </xdr:to>
    <xdr:pic>
      <xdr:nvPicPr>
        <xdr:cNvPr id="2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4084</xdr:rowOff>
    </xdr:to>
    <xdr:pic>
      <xdr:nvPicPr>
        <xdr:cNvPr id="2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4084</xdr:rowOff>
    </xdr:to>
    <xdr:pic>
      <xdr:nvPicPr>
        <xdr:cNvPr id="2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4084</xdr:rowOff>
    </xdr:to>
    <xdr:pic>
      <xdr:nvPicPr>
        <xdr:cNvPr id="2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4084</xdr:rowOff>
    </xdr:to>
    <xdr:pic>
      <xdr:nvPicPr>
        <xdr:cNvPr id="2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4084</xdr:rowOff>
    </xdr:to>
    <xdr:pic>
      <xdr:nvPicPr>
        <xdr:cNvPr id="2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4084</xdr:rowOff>
    </xdr:to>
    <xdr:pic>
      <xdr:nvPicPr>
        <xdr:cNvPr id="2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4084</xdr:rowOff>
    </xdr:to>
    <xdr:pic>
      <xdr:nvPicPr>
        <xdr:cNvPr id="2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4084</xdr:rowOff>
    </xdr:to>
    <xdr:pic>
      <xdr:nvPicPr>
        <xdr:cNvPr id="2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4084</xdr:rowOff>
    </xdr:to>
    <xdr:pic>
      <xdr:nvPicPr>
        <xdr:cNvPr id="2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4082</xdr:rowOff>
    </xdr:to>
    <xdr:pic>
      <xdr:nvPicPr>
        <xdr:cNvPr id="2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7666</xdr:rowOff>
    </xdr:to>
    <xdr:pic>
      <xdr:nvPicPr>
        <xdr:cNvPr id="2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1904</xdr:rowOff>
    </xdr:to>
    <xdr:pic>
      <xdr:nvPicPr>
        <xdr:cNvPr id="2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1904</xdr:rowOff>
    </xdr:to>
    <xdr:pic>
      <xdr:nvPicPr>
        <xdr:cNvPr id="2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2401</xdr:rowOff>
    </xdr:to>
    <xdr:pic>
      <xdr:nvPicPr>
        <xdr:cNvPr id="28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182880</xdr:rowOff>
    </xdr:to>
    <xdr:pic>
      <xdr:nvPicPr>
        <xdr:cNvPr id="2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190500</xdr:rowOff>
    </xdr:to>
    <xdr:pic>
      <xdr:nvPicPr>
        <xdr:cNvPr id="2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190500</xdr:rowOff>
    </xdr:to>
    <xdr:pic>
      <xdr:nvPicPr>
        <xdr:cNvPr id="28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190500</xdr:rowOff>
    </xdr:to>
    <xdr:pic>
      <xdr:nvPicPr>
        <xdr:cNvPr id="28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190500</xdr:rowOff>
    </xdr:to>
    <xdr:pic>
      <xdr:nvPicPr>
        <xdr:cNvPr id="28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179294</xdr:rowOff>
    </xdr:to>
    <xdr:pic>
      <xdr:nvPicPr>
        <xdr:cNvPr id="28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128</xdr:row>
      <xdr:rowOff>198185</xdr:rowOff>
    </xdr:to>
    <xdr:pic>
      <xdr:nvPicPr>
        <xdr:cNvPr id="28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4083</xdr:rowOff>
    </xdr:to>
    <xdr:pic>
      <xdr:nvPicPr>
        <xdr:cNvPr id="28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4083</xdr:rowOff>
    </xdr:to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4083</xdr:rowOff>
    </xdr:to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7668</xdr:rowOff>
    </xdr:to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4083</xdr:rowOff>
    </xdr:to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4083</xdr:rowOff>
    </xdr:to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4083</xdr:rowOff>
    </xdr:to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4083</xdr:rowOff>
    </xdr:to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4083</xdr:rowOff>
    </xdr:to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4083</xdr:rowOff>
    </xdr:to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4083</xdr:rowOff>
    </xdr:to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4083</xdr:rowOff>
    </xdr:to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4083</xdr:rowOff>
    </xdr:to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4083</xdr:rowOff>
    </xdr:to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124</xdr:row>
      <xdr:rowOff>182880</xdr:rowOff>
    </xdr:to>
    <xdr:pic>
      <xdr:nvPicPr>
        <xdr:cNvPr id="2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124</xdr:row>
      <xdr:rowOff>182880</xdr:rowOff>
    </xdr:to>
    <xdr:pic>
      <xdr:nvPicPr>
        <xdr:cNvPr id="2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124</xdr:row>
      <xdr:rowOff>182880</xdr:rowOff>
    </xdr:to>
    <xdr:pic>
      <xdr:nvPicPr>
        <xdr:cNvPr id="2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124</xdr:row>
      <xdr:rowOff>182880</xdr:rowOff>
    </xdr:to>
    <xdr:pic>
      <xdr:nvPicPr>
        <xdr:cNvPr id="2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4083</xdr:rowOff>
    </xdr:to>
    <xdr:pic>
      <xdr:nvPicPr>
        <xdr:cNvPr id="2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4083</xdr:rowOff>
    </xdr:to>
    <xdr:pic>
      <xdr:nvPicPr>
        <xdr:cNvPr id="2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16946</xdr:rowOff>
    </xdr:to>
    <xdr:pic>
      <xdr:nvPicPr>
        <xdr:cNvPr id="2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4083</xdr:rowOff>
    </xdr:to>
    <xdr:pic>
      <xdr:nvPicPr>
        <xdr:cNvPr id="2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1905</xdr:rowOff>
    </xdr:to>
    <xdr:pic>
      <xdr:nvPicPr>
        <xdr:cNvPr id="2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1905</xdr:rowOff>
    </xdr:to>
    <xdr:pic>
      <xdr:nvPicPr>
        <xdr:cNvPr id="2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124</xdr:row>
      <xdr:rowOff>182880</xdr:rowOff>
    </xdr:to>
    <xdr:pic>
      <xdr:nvPicPr>
        <xdr:cNvPr id="29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124</xdr:row>
      <xdr:rowOff>182880</xdr:rowOff>
    </xdr:to>
    <xdr:pic>
      <xdr:nvPicPr>
        <xdr:cNvPr id="2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124</xdr:row>
      <xdr:rowOff>182880</xdr:rowOff>
    </xdr:to>
    <xdr:pic>
      <xdr:nvPicPr>
        <xdr:cNvPr id="29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124</xdr:row>
      <xdr:rowOff>182880</xdr:rowOff>
    </xdr:to>
    <xdr:pic>
      <xdr:nvPicPr>
        <xdr:cNvPr id="2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124</xdr:row>
      <xdr:rowOff>182880</xdr:rowOff>
    </xdr:to>
    <xdr:pic>
      <xdr:nvPicPr>
        <xdr:cNvPr id="29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124</xdr:row>
      <xdr:rowOff>182880</xdr:rowOff>
    </xdr:to>
    <xdr:pic>
      <xdr:nvPicPr>
        <xdr:cNvPr id="29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91440</xdr:colOff>
      <xdr:row>128</xdr:row>
      <xdr:rowOff>182880</xdr:rowOff>
    </xdr:to>
    <xdr:pic>
      <xdr:nvPicPr>
        <xdr:cNvPr id="29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4083</xdr:rowOff>
    </xdr:to>
    <xdr:pic>
      <xdr:nvPicPr>
        <xdr:cNvPr id="29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16946</xdr:rowOff>
    </xdr:to>
    <xdr:pic>
      <xdr:nvPicPr>
        <xdr:cNvPr id="29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4083</xdr:rowOff>
    </xdr:to>
    <xdr:pic>
      <xdr:nvPicPr>
        <xdr:cNvPr id="29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1905</xdr:rowOff>
    </xdr:to>
    <xdr:pic>
      <xdr:nvPicPr>
        <xdr:cNvPr id="29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1905</xdr:rowOff>
    </xdr:to>
    <xdr:pic>
      <xdr:nvPicPr>
        <xdr:cNvPr id="29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1905</xdr:rowOff>
    </xdr:to>
    <xdr:pic>
      <xdr:nvPicPr>
        <xdr:cNvPr id="29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1905</xdr:rowOff>
    </xdr:to>
    <xdr:pic>
      <xdr:nvPicPr>
        <xdr:cNvPr id="29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1905</xdr:rowOff>
    </xdr:to>
    <xdr:pic>
      <xdr:nvPicPr>
        <xdr:cNvPr id="29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1905</xdr:rowOff>
    </xdr:to>
    <xdr:pic>
      <xdr:nvPicPr>
        <xdr:cNvPr id="29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1905</xdr:rowOff>
    </xdr:to>
    <xdr:pic>
      <xdr:nvPicPr>
        <xdr:cNvPr id="29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1905</xdr:rowOff>
    </xdr:to>
    <xdr:pic>
      <xdr:nvPicPr>
        <xdr:cNvPr id="29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1905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1905</xdr:rowOff>
    </xdr:to>
    <xdr:pic>
      <xdr:nvPicPr>
        <xdr:cNvPr id="29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1905</xdr:rowOff>
    </xdr:to>
    <xdr:pic>
      <xdr:nvPicPr>
        <xdr:cNvPr id="2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195543</xdr:colOff>
      <xdr:row>126</xdr:row>
      <xdr:rowOff>4610</xdr:rowOff>
    </xdr:to>
    <xdr:pic>
      <xdr:nvPicPr>
        <xdr:cNvPr id="2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1905</xdr:rowOff>
    </xdr:to>
    <xdr:pic>
      <xdr:nvPicPr>
        <xdr:cNvPr id="29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112395</xdr:rowOff>
    </xdr:to>
    <xdr:pic>
      <xdr:nvPicPr>
        <xdr:cNvPr id="2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3809</xdr:rowOff>
    </xdr:to>
    <xdr:pic>
      <xdr:nvPicPr>
        <xdr:cNvPr id="29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28849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11703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4610</xdr:rowOff>
    </xdr:to>
    <xdr:pic>
      <xdr:nvPicPr>
        <xdr:cNvPr id="2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1905</xdr:rowOff>
    </xdr:to>
    <xdr:pic>
      <xdr:nvPicPr>
        <xdr:cNvPr id="2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112395</xdr:rowOff>
    </xdr:to>
    <xdr:pic>
      <xdr:nvPicPr>
        <xdr:cNvPr id="2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3809</xdr:rowOff>
    </xdr:to>
    <xdr:pic>
      <xdr:nvPicPr>
        <xdr:cNvPr id="2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28849</xdr:rowOff>
    </xdr:to>
    <xdr:pic>
      <xdr:nvPicPr>
        <xdr:cNvPr id="2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11703</xdr:rowOff>
    </xdr:to>
    <xdr:pic>
      <xdr:nvPicPr>
        <xdr:cNvPr id="2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4610</xdr:rowOff>
    </xdr:to>
    <xdr:pic>
      <xdr:nvPicPr>
        <xdr:cNvPr id="29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1905</xdr:rowOff>
    </xdr:to>
    <xdr:pic>
      <xdr:nvPicPr>
        <xdr:cNvPr id="29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1905</xdr:rowOff>
    </xdr:to>
    <xdr:pic>
      <xdr:nvPicPr>
        <xdr:cNvPr id="29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1905</xdr:rowOff>
    </xdr:to>
    <xdr:pic>
      <xdr:nvPicPr>
        <xdr:cNvPr id="29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2754</xdr:rowOff>
    </xdr:to>
    <xdr:pic>
      <xdr:nvPicPr>
        <xdr:cNvPr id="29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3809</xdr:rowOff>
    </xdr:to>
    <xdr:pic>
      <xdr:nvPicPr>
        <xdr:cNvPr id="29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103142</xdr:rowOff>
    </xdr:to>
    <xdr:pic>
      <xdr:nvPicPr>
        <xdr:cNvPr id="29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28849</xdr:rowOff>
    </xdr:to>
    <xdr:pic>
      <xdr:nvPicPr>
        <xdr:cNvPr id="29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11703</xdr:rowOff>
    </xdr:to>
    <xdr:pic>
      <xdr:nvPicPr>
        <xdr:cNvPr id="29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4610</xdr:rowOff>
    </xdr:to>
    <xdr:pic>
      <xdr:nvPicPr>
        <xdr:cNvPr id="2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1905</xdr:rowOff>
    </xdr:to>
    <xdr:pic>
      <xdr:nvPicPr>
        <xdr:cNvPr id="29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112395</xdr:rowOff>
    </xdr:to>
    <xdr:pic>
      <xdr:nvPicPr>
        <xdr:cNvPr id="29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3809</xdr:rowOff>
    </xdr:to>
    <xdr:pic>
      <xdr:nvPicPr>
        <xdr:cNvPr id="29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28849</xdr:rowOff>
    </xdr:to>
    <xdr:pic>
      <xdr:nvPicPr>
        <xdr:cNvPr id="29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11703</xdr:rowOff>
    </xdr:to>
    <xdr:pic>
      <xdr:nvPicPr>
        <xdr:cNvPr id="29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4610</xdr:rowOff>
    </xdr:to>
    <xdr:pic>
      <xdr:nvPicPr>
        <xdr:cNvPr id="2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1905</xdr:rowOff>
    </xdr:to>
    <xdr:pic>
      <xdr:nvPicPr>
        <xdr:cNvPr id="29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1905</xdr:rowOff>
    </xdr:to>
    <xdr:pic>
      <xdr:nvPicPr>
        <xdr:cNvPr id="29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1905</xdr:rowOff>
    </xdr:to>
    <xdr:pic>
      <xdr:nvPicPr>
        <xdr:cNvPr id="29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2754</xdr:rowOff>
    </xdr:to>
    <xdr:pic>
      <xdr:nvPicPr>
        <xdr:cNvPr id="29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3809</xdr:rowOff>
    </xdr:to>
    <xdr:pic>
      <xdr:nvPicPr>
        <xdr:cNvPr id="29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103142</xdr:rowOff>
    </xdr:to>
    <xdr:pic>
      <xdr:nvPicPr>
        <xdr:cNvPr id="29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28849</xdr:rowOff>
    </xdr:to>
    <xdr:pic>
      <xdr:nvPicPr>
        <xdr:cNvPr id="29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11703</xdr:rowOff>
    </xdr:to>
    <xdr:pic>
      <xdr:nvPicPr>
        <xdr:cNvPr id="29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1905</xdr:rowOff>
    </xdr:to>
    <xdr:pic>
      <xdr:nvPicPr>
        <xdr:cNvPr id="2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2754</xdr:rowOff>
    </xdr:to>
    <xdr:pic>
      <xdr:nvPicPr>
        <xdr:cNvPr id="2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3809</xdr:rowOff>
    </xdr:to>
    <xdr:pic>
      <xdr:nvPicPr>
        <xdr:cNvPr id="298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103142</xdr:rowOff>
    </xdr:to>
    <xdr:pic>
      <xdr:nvPicPr>
        <xdr:cNvPr id="2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28849</xdr:rowOff>
    </xdr:to>
    <xdr:pic>
      <xdr:nvPicPr>
        <xdr:cNvPr id="2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11703</xdr:rowOff>
    </xdr:to>
    <xdr:pic>
      <xdr:nvPicPr>
        <xdr:cNvPr id="2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12246</xdr:rowOff>
    </xdr:to>
    <xdr:pic>
      <xdr:nvPicPr>
        <xdr:cNvPr id="2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4610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1905</xdr:rowOff>
    </xdr:to>
    <xdr:pic>
      <xdr:nvPicPr>
        <xdr:cNvPr id="29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112395</xdr:rowOff>
    </xdr:to>
    <xdr:pic>
      <xdr:nvPicPr>
        <xdr:cNvPr id="29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3809</xdr:rowOff>
    </xdr:to>
    <xdr:pic>
      <xdr:nvPicPr>
        <xdr:cNvPr id="29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28849</xdr:rowOff>
    </xdr:to>
    <xdr:pic>
      <xdr:nvPicPr>
        <xdr:cNvPr id="29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11703</xdr:rowOff>
    </xdr:to>
    <xdr:pic>
      <xdr:nvPicPr>
        <xdr:cNvPr id="30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4610</xdr:rowOff>
    </xdr:to>
    <xdr:pic>
      <xdr:nvPicPr>
        <xdr:cNvPr id="30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1905</xdr:rowOff>
    </xdr:to>
    <xdr:pic>
      <xdr:nvPicPr>
        <xdr:cNvPr id="30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1905</xdr:rowOff>
    </xdr:to>
    <xdr:pic>
      <xdr:nvPicPr>
        <xdr:cNvPr id="30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1905</xdr:rowOff>
    </xdr:to>
    <xdr:pic>
      <xdr:nvPicPr>
        <xdr:cNvPr id="30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2754</xdr:rowOff>
    </xdr:to>
    <xdr:pic>
      <xdr:nvPicPr>
        <xdr:cNvPr id="30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3809</xdr:rowOff>
    </xdr:to>
    <xdr:pic>
      <xdr:nvPicPr>
        <xdr:cNvPr id="30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103142</xdr:rowOff>
    </xdr:to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28849</xdr:rowOff>
    </xdr:to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11703</xdr:rowOff>
    </xdr:to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4610</xdr:rowOff>
    </xdr:to>
    <xdr:pic>
      <xdr:nvPicPr>
        <xdr:cNvPr id="3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112395</xdr:rowOff>
    </xdr:to>
    <xdr:pic>
      <xdr:nvPicPr>
        <xdr:cNvPr id="3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2754</xdr:rowOff>
    </xdr:to>
    <xdr:pic>
      <xdr:nvPicPr>
        <xdr:cNvPr id="3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3809</xdr:rowOff>
    </xdr:to>
    <xdr:pic>
      <xdr:nvPicPr>
        <xdr:cNvPr id="30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103142</xdr:rowOff>
    </xdr:to>
    <xdr:pic>
      <xdr:nvPicPr>
        <xdr:cNvPr id="3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28849</xdr:rowOff>
    </xdr:to>
    <xdr:pic>
      <xdr:nvPicPr>
        <xdr:cNvPr id="3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4610</xdr:rowOff>
    </xdr:to>
    <xdr:pic>
      <xdr:nvPicPr>
        <xdr:cNvPr id="30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1905</xdr:rowOff>
    </xdr:to>
    <xdr:pic>
      <xdr:nvPicPr>
        <xdr:cNvPr id="30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112395</xdr:rowOff>
    </xdr:to>
    <xdr:pic>
      <xdr:nvPicPr>
        <xdr:cNvPr id="30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3809</xdr:rowOff>
    </xdr:to>
    <xdr:pic>
      <xdr:nvPicPr>
        <xdr:cNvPr id="30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28849</xdr:rowOff>
    </xdr:to>
    <xdr:pic>
      <xdr:nvPicPr>
        <xdr:cNvPr id="3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11703</xdr:rowOff>
    </xdr:to>
    <xdr:pic>
      <xdr:nvPicPr>
        <xdr:cNvPr id="3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4610</xdr:rowOff>
    </xdr:to>
    <xdr:pic>
      <xdr:nvPicPr>
        <xdr:cNvPr id="30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1905</xdr:rowOff>
    </xdr:to>
    <xdr:pic>
      <xdr:nvPicPr>
        <xdr:cNvPr id="30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1905</xdr:rowOff>
    </xdr:to>
    <xdr:pic>
      <xdr:nvPicPr>
        <xdr:cNvPr id="30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1905</xdr:rowOff>
    </xdr:to>
    <xdr:pic>
      <xdr:nvPicPr>
        <xdr:cNvPr id="30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2754</xdr:rowOff>
    </xdr:to>
    <xdr:pic>
      <xdr:nvPicPr>
        <xdr:cNvPr id="30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3809</xdr:rowOff>
    </xdr:to>
    <xdr:pic>
      <xdr:nvPicPr>
        <xdr:cNvPr id="30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103142</xdr:rowOff>
    </xdr:to>
    <xdr:pic>
      <xdr:nvPicPr>
        <xdr:cNvPr id="30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28849</xdr:rowOff>
    </xdr:to>
    <xdr:pic>
      <xdr:nvPicPr>
        <xdr:cNvPr id="30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11703</xdr:rowOff>
    </xdr:to>
    <xdr:pic>
      <xdr:nvPicPr>
        <xdr:cNvPr id="30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4610</xdr:rowOff>
    </xdr:to>
    <xdr:pic>
      <xdr:nvPicPr>
        <xdr:cNvPr id="30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1905</xdr:rowOff>
    </xdr:to>
    <xdr:pic>
      <xdr:nvPicPr>
        <xdr:cNvPr id="30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112395</xdr:rowOff>
    </xdr:to>
    <xdr:pic>
      <xdr:nvPicPr>
        <xdr:cNvPr id="30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3809</xdr:rowOff>
    </xdr:to>
    <xdr:pic>
      <xdr:nvPicPr>
        <xdr:cNvPr id="30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28849</xdr:rowOff>
    </xdr:to>
    <xdr:pic>
      <xdr:nvPicPr>
        <xdr:cNvPr id="3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11703</xdr:rowOff>
    </xdr:to>
    <xdr:pic>
      <xdr:nvPicPr>
        <xdr:cNvPr id="3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4610</xdr:rowOff>
    </xdr:to>
    <xdr:pic>
      <xdr:nvPicPr>
        <xdr:cNvPr id="30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1905</xdr:rowOff>
    </xdr:to>
    <xdr:pic>
      <xdr:nvPicPr>
        <xdr:cNvPr id="3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1905</xdr:rowOff>
    </xdr:to>
    <xdr:pic>
      <xdr:nvPicPr>
        <xdr:cNvPr id="3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1905</xdr:rowOff>
    </xdr:to>
    <xdr:pic>
      <xdr:nvPicPr>
        <xdr:cNvPr id="3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2754</xdr:rowOff>
    </xdr:to>
    <xdr:pic>
      <xdr:nvPicPr>
        <xdr:cNvPr id="30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3809</xdr:rowOff>
    </xdr:to>
    <xdr:pic>
      <xdr:nvPicPr>
        <xdr:cNvPr id="30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103142</xdr:rowOff>
    </xdr:to>
    <xdr:pic>
      <xdr:nvPicPr>
        <xdr:cNvPr id="30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28849</xdr:rowOff>
    </xdr:to>
    <xdr:pic>
      <xdr:nvPicPr>
        <xdr:cNvPr id="30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11703</xdr:rowOff>
    </xdr:to>
    <xdr:pic>
      <xdr:nvPicPr>
        <xdr:cNvPr id="30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12246</xdr:rowOff>
    </xdr:to>
    <xdr:pic>
      <xdr:nvPicPr>
        <xdr:cNvPr id="30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190500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190500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124</xdr:row>
      <xdr:rowOff>190500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128</xdr:row>
      <xdr:rowOff>206828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128</xdr:row>
      <xdr:rowOff>206828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11703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22587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11703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5714</xdr:rowOff>
    </xdr:to>
    <xdr:pic>
      <xdr:nvPicPr>
        <xdr:cNvPr id="31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4610</xdr:rowOff>
    </xdr:to>
    <xdr:pic>
      <xdr:nvPicPr>
        <xdr:cNvPr id="31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126</xdr:row>
      <xdr:rowOff>1905</xdr:rowOff>
    </xdr:to>
    <xdr:pic>
      <xdr:nvPicPr>
        <xdr:cNvPr id="31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112395</xdr:rowOff>
    </xdr:to>
    <xdr:pic>
      <xdr:nvPicPr>
        <xdr:cNvPr id="31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3809</xdr:rowOff>
    </xdr:to>
    <xdr:pic>
      <xdr:nvPicPr>
        <xdr:cNvPr id="31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133</xdr:row>
      <xdr:rowOff>28849</xdr:rowOff>
    </xdr:to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11703</xdr:rowOff>
    </xdr:to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1905</xdr:rowOff>
    </xdr:to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1906</xdr:rowOff>
    </xdr:to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918881</xdr:colOff>
      <xdr:row>126</xdr:row>
      <xdr:rowOff>168088</xdr:rowOff>
    </xdr:from>
    <xdr:ext cx="190500" cy="185058"/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8"/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8"/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8"/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8643"/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8"/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9"/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9"/>
    <xdr:pic>
      <xdr:nvPicPr>
        <xdr:cNvPr id="31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9"/>
    <xdr:pic>
      <xdr:nvPicPr>
        <xdr:cNvPr id="31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9"/>
    <xdr:pic>
      <xdr:nvPicPr>
        <xdr:cNvPr id="3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9"/>
    <xdr:pic>
      <xdr:nvPicPr>
        <xdr:cNvPr id="3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9"/>
    <xdr:pic>
      <xdr:nvPicPr>
        <xdr:cNvPr id="3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9"/>
    <xdr:pic>
      <xdr:nvPicPr>
        <xdr:cNvPr id="3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9"/>
    <xdr:pic>
      <xdr:nvPicPr>
        <xdr:cNvPr id="31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9"/>
    <xdr:pic>
      <xdr:nvPicPr>
        <xdr:cNvPr id="31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9"/>
    <xdr:pic>
      <xdr:nvPicPr>
        <xdr:cNvPr id="31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9"/>
    <xdr:pic>
      <xdr:nvPicPr>
        <xdr:cNvPr id="31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9"/>
    <xdr:pic>
      <xdr:nvPicPr>
        <xdr:cNvPr id="31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9"/>
    <xdr:pic>
      <xdr:nvPicPr>
        <xdr:cNvPr id="31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9"/>
    <xdr:pic>
      <xdr:nvPicPr>
        <xdr:cNvPr id="31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7"/>
    <xdr:pic>
      <xdr:nvPicPr>
        <xdr:cNvPr id="31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8641"/>
    <xdr:pic>
      <xdr:nvPicPr>
        <xdr:cNvPr id="31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79"/>
    <xdr:pic>
      <xdr:nvPicPr>
        <xdr:cNvPr id="31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79"/>
    <xdr:pic>
      <xdr:nvPicPr>
        <xdr:cNvPr id="31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79294"/>
    <xdr:pic>
      <xdr:nvPicPr>
        <xdr:cNvPr id="31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125</xdr:row>
      <xdr:rowOff>0</xdr:rowOff>
    </xdr:from>
    <xdr:ext cx="190500" cy="198185"/>
    <xdr:pic>
      <xdr:nvPicPr>
        <xdr:cNvPr id="31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8"/>
    <xdr:pic>
      <xdr:nvPicPr>
        <xdr:cNvPr id="314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8"/>
    <xdr:pic>
      <xdr:nvPicPr>
        <xdr:cNvPr id="31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8"/>
    <xdr:pic>
      <xdr:nvPicPr>
        <xdr:cNvPr id="31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8643"/>
    <xdr:pic>
      <xdr:nvPicPr>
        <xdr:cNvPr id="31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8"/>
    <xdr:pic>
      <xdr:nvPicPr>
        <xdr:cNvPr id="31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8"/>
    <xdr:pic>
      <xdr:nvPicPr>
        <xdr:cNvPr id="31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8"/>
    <xdr:pic>
      <xdr:nvPicPr>
        <xdr:cNvPr id="31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8"/>
    <xdr:pic>
      <xdr:nvPicPr>
        <xdr:cNvPr id="31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8"/>
    <xdr:pic>
      <xdr:nvPicPr>
        <xdr:cNvPr id="31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8"/>
    <xdr:pic>
      <xdr:nvPicPr>
        <xdr:cNvPr id="31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8"/>
    <xdr:pic>
      <xdr:nvPicPr>
        <xdr:cNvPr id="31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8"/>
    <xdr:pic>
      <xdr:nvPicPr>
        <xdr:cNvPr id="31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8"/>
    <xdr:pic>
      <xdr:nvPicPr>
        <xdr:cNvPr id="31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5058"/>
    <xdr:pic>
      <xdr:nvPicPr>
        <xdr:cNvPr id="3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91440" cy="185058"/>
    <xdr:pic>
      <xdr:nvPicPr>
        <xdr:cNvPr id="3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91440" cy="185058"/>
    <xdr:pic>
      <xdr:nvPicPr>
        <xdr:cNvPr id="3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91440" cy="197921"/>
    <xdr:pic>
      <xdr:nvPicPr>
        <xdr:cNvPr id="3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91440" cy="185058"/>
    <xdr:pic>
      <xdr:nvPicPr>
        <xdr:cNvPr id="3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91440" cy="182880"/>
    <xdr:pic>
      <xdr:nvPicPr>
        <xdr:cNvPr id="3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91440" cy="182880"/>
    <xdr:pic>
      <xdr:nvPicPr>
        <xdr:cNvPr id="3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125</xdr:row>
      <xdr:rowOff>0</xdr:rowOff>
    </xdr:from>
    <xdr:ext cx="91440" cy="182880"/>
    <xdr:pic>
      <xdr:nvPicPr>
        <xdr:cNvPr id="3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91440" cy="185058"/>
    <xdr:pic>
      <xdr:nvPicPr>
        <xdr:cNvPr id="31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91440" cy="197921"/>
    <xdr:pic>
      <xdr:nvPicPr>
        <xdr:cNvPr id="3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91440" cy="185058"/>
    <xdr:pic>
      <xdr:nvPicPr>
        <xdr:cNvPr id="3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91440" cy="182880"/>
    <xdr:pic>
      <xdr:nvPicPr>
        <xdr:cNvPr id="3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91440" cy="182880"/>
    <xdr:pic>
      <xdr:nvPicPr>
        <xdr:cNvPr id="3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91440" cy="182880"/>
    <xdr:pic>
      <xdr:nvPicPr>
        <xdr:cNvPr id="3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91440" cy="182880"/>
    <xdr:pic>
      <xdr:nvPicPr>
        <xdr:cNvPr id="3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91440" cy="182880"/>
    <xdr:pic>
      <xdr:nvPicPr>
        <xdr:cNvPr id="3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91440" cy="182880"/>
    <xdr:pic>
      <xdr:nvPicPr>
        <xdr:cNvPr id="3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91440" cy="182880"/>
    <xdr:pic>
      <xdr:nvPicPr>
        <xdr:cNvPr id="3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91440" cy="182880"/>
    <xdr:pic>
      <xdr:nvPicPr>
        <xdr:cNvPr id="3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91440" cy="182880"/>
    <xdr:pic>
      <xdr:nvPicPr>
        <xdr:cNvPr id="3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91440" cy="182880"/>
    <xdr:pic>
      <xdr:nvPicPr>
        <xdr:cNvPr id="3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91440" cy="182880"/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396242"/>
    <xdr:pic>
      <xdr:nvPicPr>
        <xdr:cNvPr id="3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92678"/>
    <xdr:pic>
      <xdr:nvPicPr>
        <xdr:cNvPr id="3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396242"/>
    <xdr:pic>
      <xdr:nvPicPr>
        <xdr:cNvPr id="3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92678"/>
    <xdr:pic>
      <xdr:nvPicPr>
        <xdr:cNvPr id="3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125</xdr:row>
      <xdr:rowOff>0</xdr:rowOff>
    </xdr:from>
    <xdr:ext cx="190500" cy="567146"/>
    <xdr:pic>
      <xdr:nvPicPr>
        <xdr:cNvPr id="3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396242"/>
    <xdr:pic>
      <xdr:nvPicPr>
        <xdr:cNvPr id="3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92678"/>
    <xdr:pic>
      <xdr:nvPicPr>
        <xdr:cNvPr id="3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396242"/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92678"/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125</xdr:row>
      <xdr:rowOff>0</xdr:rowOff>
    </xdr:from>
    <xdr:ext cx="190500" cy="567146"/>
    <xdr:pic>
      <xdr:nvPicPr>
        <xdr:cNvPr id="32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396242"/>
    <xdr:pic>
      <xdr:nvPicPr>
        <xdr:cNvPr id="32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92678"/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125</xdr:row>
      <xdr:rowOff>0</xdr:rowOff>
    </xdr:from>
    <xdr:ext cx="190500" cy="567146"/>
    <xdr:pic>
      <xdr:nvPicPr>
        <xdr:cNvPr id="3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396242"/>
    <xdr:pic>
      <xdr:nvPicPr>
        <xdr:cNvPr id="3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92678"/>
    <xdr:pic>
      <xdr:nvPicPr>
        <xdr:cNvPr id="3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396242"/>
    <xdr:pic>
      <xdr:nvPicPr>
        <xdr:cNvPr id="3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92678"/>
    <xdr:pic>
      <xdr:nvPicPr>
        <xdr:cNvPr id="3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125</xdr:row>
      <xdr:rowOff>0</xdr:rowOff>
    </xdr:from>
    <xdr:ext cx="190500" cy="567146"/>
    <xdr:pic>
      <xdr:nvPicPr>
        <xdr:cNvPr id="3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396242"/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92678"/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125</xdr:row>
      <xdr:rowOff>0</xdr:rowOff>
    </xdr:from>
    <xdr:ext cx="190500" cy="567146"/>
    <xdr:pic>
      <xdr:nvPicPr>
        <xdr:cNvPr id="32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396242"/>
    <xdr:pic>
      <xdr:nvPicPr>
        <xdr:cNvPr id="32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396242"/>
    <xdr:pic>
      <xdr:nvPicPr>
        <xdr:cNvPr id="3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92678"/>
    <xdr:pic>
      <xdr:nvPicPr>
        <xdr:cNvPr id="3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125</xdr:row>
      <xdr:rowOff>0</xdr:rowOff>
    </xdr:from>
    <xdr:ext cx="190500" cy="567146"/>
    <xdr:pic>
      <xdr:nvPicPr>
        <xdr:cNvPr id="32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396242"/>
    <xdr:pic>
      <xdr:nvPicPr>
        <xdr:cNvPr id="325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92678"/>
    <xdr:pic>
      <xdr:nvPicPr>
        <xdr:cNvPr id="32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5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5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5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5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6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6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6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6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6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6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396242"/>
    <xdr:pic>
      <xdr:nvPicPr>
        <xdr:cNvPr id="3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92678"/>
    <xdr:pic>
      <xdr:nvPicPr>
        <xdr:cNvPr id="3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125</xdr:row>
      <xdr:rowOff>0</xdr:rowOff>
    </xdr:from>
    <xdr:ext cx="190500" cy="567146"/>
    <xdr:pic>
      <xdr:nvPicPr>
        <xdr:cNvPr id="32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396242"/>
    <xdr:pic>
      <xdr:nvPicPr>
        <xdr:cNvPr id="32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92678"/>
    <xdr:pic>
      <xdr:nvPicPr>
        <xdr:cNvPr id="32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8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8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125</xdr:row>
      <xdr:rowOff>0</xdr:rowOff>
    </xdr:from>
    <xdr:ext cx="190500" cy="206828"/>
    <xdr:pic>
      <xdr:nvPicPr>
        <xdr:cNvPr id="3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125</xdr:row>
      <xdr:rowOff>0</xdr:rowOff>
    </xdr:from>
    <xdr:ext cx="190500" cy="206828"/>
    <xdr:pic>
      <xdr:nvPicPr>
        <xdr:cNvPr id="3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92678"/>
    <xdr:pic>
      <xdr:nvPicPr>
        <xdr:cNvPr id="3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203562"/>
    <xdr:pic>
      <xdr:nvPicPr>
        <xdr:cNvPr id="3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92678"/>
    <xdr:pic>
      <xdr:nvPicPr>
        <xdr:cNvPr id="3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396242"/>
    <xdr:pic>
      <xdr:nvPicPr>
        <xdr:cNvPr id="3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92678"/>
    <xdr:pic>
      <xdr:nvPicPr>
        <xdr:cNvPr id="3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0"/>
    <xdr:pic>
      <xdr:nvPicPr>
        <xdr:cNvPr id="3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127</xdr:row>
      <xdr:rowOff>0</xdr:rowOff>
    </xdr:from>
    <xdr:ext cx="190500" cy="182881"/>
    <xdr:pic>
      <xdr:nvPicPr>
        <xdr:cNvPr id="3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3</xdr:row>
      <xdr:rowOff>0</xdr:rowOff>
    </xdr:from>
    <xdr:to>
      <xdr:col>17</xdr:col>
      <xdr:colOff>91440</xdr:colOff>
      <xdr:row>3</xdr:row>
      <xdr:rowOff>182880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7618</xdr:rowOff>
    </xdr:to>
    <xdr:pic>
      <xdr:nvPicPr>
        <xdr:cNvPr id="33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991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138505</xdr:rowOff>
    </xdr:to>
    <xdr:pic>
      <xdr:nvPicPr>
        <xdr:cNvPr id="33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203386</xdr:rowOff>
    </xdr:to>
    <xdr:pic>
      <xdr:nvPicPr>
        <xdr:cNvPr id="33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3886200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203386</xdr:rowOff>
    </xdr:to>
    <xdr:pic>
      <xdr:nvPicPr>
        <xdr:cNvPr id="33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3886200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179294</xdr:rowOff>
    </xdr:to>
    <xdr:pic>
      <xdr:nvPicPr>
        <xdr:cNvPr id="33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179294</xdr:rowOff>
    </xdr:to>
    <xdr:pic>
      <xdr:nvPicPr>
        <xdr:cNvPr id="33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179294</xdr:rowOff>
    </xdr:to>
    <xdr:pic>
      <xdr:nvPicPr>
        <xdr:cNvPr id="3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179294</xdr:rowOff>
    </xdr:to>
    <xdr:pic>
      <xdr:nvPicPr>
        <xdr:cNvPr id="3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179294</xdr:rowOff>
    </xdr:to>
    <xdr:pic>
      <xdr:nvPicPr>
        <xdr:cNvPr id="3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179294</xdr:rowOff>
    </xdr:to>
    <xdr:pic>
      <xdr:nvPicPr>
        <xdr:cNvPr id="3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179294</xdr:rowOff>
    </xdr:to>
    <xdr:pic>
      <xdr:nvPicPr>
        <xdr:cNvPr id="33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179294</xdr:rowOff>
    </xdr:to>
    <xdr:pic>
      <xdr:nvPicPr>
        <xdr:cNvPr id="33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179294</xdr:rowOff>
    </xdr:to>
    <xdr:pic>
      <xdr:nvPicPr>
        <xdr:cNvPr id="33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179294</xdr:rowOff>
    </xdr:to>
    <xdr:pic>
      <xdr:nvPicPr>
        <xdr:cNvPr id="33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179294</xdr:rowOff>
    </xdr:to>
    <xdr:pic>
      <xdr:nvPicPr>
        <xdr:cNvPr id="33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179294</xdr:rowOff>
    </xdr:to>
    <xdr:pic>
      <xdr:nvPicPr>
        <xdr:cNvPr id="33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179294</xdr:rowOff>
    </xdr:to>
    <xdr:pic>
      <xdr:nvPicPr>
        <xdr:cNvPr id="33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38862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182879</xdr:rowOff>
    </xdr:to>
    <xdr:pic>
      <xdr:nvPicPr>
        <xdr:cNvPr id="335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38862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203386</xdr:rowOff>
    </xdr:to>
    <xdr:pic>
      <xdr:nvPicPr>
        <xdr:cNvPr id="335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3886200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203386</xdr:rowOff>
    </xdr:to>
    <xdr:pic>
      <xdr:nvPicPr>
        <xdr:cNvPr id="335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3886200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203386</xdr:rowOff>
    </xdr:to>
    <xdr:pic>
      <xdr:nvPicPr>
        <xdr:cNvPr id="335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3886200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76</xdr:row>
      <xdr:rowOff>182880</xdr:rowOff>
    </xdr:to>
    <xdr:pic>
      <xdr:nvPicPr>
        <xdr:cNvPr id="33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579890</xdr:rowOff>
    </xdr:to>
    <xdr:pic>
      <xdr:nvPicPr>
        <xdr:cNvPr id="3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5798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383638</xdr:rowOff>
    </xdr:to>
    <xdr:pic>
      <xdr:nvPicPr>
        <xdr:cNvPr id="3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579890</xdr:rowOff>
    </xdr:to>
    <xdr:pic>
      <xdr:nvPicPr>
        <xdr:cNvPr id="33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5798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383638</xdr:rowOff>
    </xdr:to>
    <xdr:pic>
      <xdr:nvPicPr>
        <xdr:cNvPr id="33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3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3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3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3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1033563</xdr:rowOff>
    </xdr:to>
    <xdr:pic>
      <xdr:nvPicPr>
        <xdr:cNvPr id="34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795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579890</xdr:rowOff>
    </xdr:to>
    <xdr:pic>
      <xdr:nvPicPr>
        <xdr:cNvPr id="34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5798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383638</xdr:rowOff>
    </xdr:to>
    <xdr:pic>
      <xdr:nvPicPr>
        <xdr:cNvPr id="34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560445</xdr:rowOff>
    </xdr:to>
    <xdr:pic>
      <xdr:nvPicPr>
        <xdr:cNvPr id="34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5604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579890</xdr:rowOff>
    </xdr:to>
    <xdr:pic>
      <xdr:nvPicPr>
        <xdr:cNvPr id="34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5798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383638</xdr:rowOff>
    </xdr:to>
    <xdr:pic>
      <xdr:nvPicPr>
        <xdr:cNvPr id="34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1033563</xdr:rowOff>
    </xdr:to>
    <xdr:pic>
      <xdr:nvPicPr>
        <xdr:cNvPr id="34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795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579890</xdr:rowOff>
    </xdr:to>
    <xdr:pic>
      <xdr:nvPicPr>
        <xdr:cNvPr id="34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5798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383638</xdr:rowOff>
    </xdr:to>
    <xdr:pic>
      <xdr:nvPicPr>
        <xdr:cNvPr id="34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560445</xdr:rowOff>
    </xdr:to>
    <xdr:pic>
      <xdr:nvPicPr>
        <xdr:cNvPr id="34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5604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579890</xdr:rowOff>
    </xdr:to>
    <xdr:pic>
      <xdr:nvPicPr>
        <xdr:cNvPr id="343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5798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383638</xdr:rowOff>
    </xdr:to>
    <xdr:pic>
      <xdr:nvPicPr>
        <xdr:cNvPr id="343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560445</xdr:rowOff>
    </xdr:to>
    <xdr:pic>
      <xdr:nvPicPr>
        <xdr:cNvPr id="34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5604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579890</xdr:rowOff>
    </xdr:to>
    <xdr:pic>
      <xdr:nvPicPr>
        <xdr:cNvPr id="34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5798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383638</xdr:rowOff>
    </xdr:to>
    <xdr:pic>
      <xdr:nvPicPr>
        <xdr:cNvPr id="34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1033563</xdr:rowOff>
    </xdr:to>
    <xdr:pic>
      <xdr:nvPicPr>
        <xdr:cNvPr id="34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795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579890</xdr:rowOff>
    </xdr:to>
    <xdr:pic>
      <xdr:nvPicPr>
        <xdr:cNvPr id="34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5798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383638</xdr:rowOff>
    </xdr:to>
    <xdr:pic>
      <xdr:nvPicPr>
        <xdr:cNvPr id="34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560445</xdr:rowOff>
    </xdr:to>
    <xdr:pic>
      <xdr:nvPicPr>
        <xdr:cNvPr id="34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5604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383638</xdr:rowOff>
    </xdr:to>
    <xdr:pic>
      <xdr:nvPicPr>
        <xdr:cNvPr id="34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560445</xdr:rowOff>
    </xdr:to>
    <xdr:pic>
      <xdr:nvPicPr>
        <xdr:cNvPr id="34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5604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579890</xdr:rowOff>
    </xdr:to>
    <xdr:pic>
      <xdr:nvPicPr>
        <xdr:cNvPr id="34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5798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383638</xdr:rowOff>
    </xdr:to>
    <xdr:pic>
      <xdr:nvPicPr>
        <xdr:cNvPr id="34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1033563</xdr:rowOff>
    </xdr:to>
    <xdr:pic>
      <xdr:nvPicPr>
        <xdr:cNvPr id="34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795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579890</xdr:rowOff>
    </xdr:to>
    <xdr:pic>
      <xdr:nvPicPr>
        <xdr:cNvPr id="34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5798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383638</xdr:rowOff>
    </xdr:to>
    <xdr:pic>
      <xdr:nvPicPr>
        <xdr:cNvPr id="34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579890</xdr:rowOff>
    </xdr:to>
    <xdr:pic>
      <xdr:nvPicPr>
        <xdr:cNvPr id="34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5798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383638</xdr:rowOff>
    </xdr:to>
    <xdr:pic>
      <xdr:nvPicPr>
        <xdr:cNvPr id="34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1033563</xdr:rowOff>
    </xdr:to>
    <xdr:pic>
      <xdr:nvPicPr>
        <xdr:cNvPr id="34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795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579890</xdr:rowOff>
    </xdr:to>
    <xdr:pic>
      <xdr:nvPicPr>
        <xdr:cNvPr id="34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5798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383638</xdr:rowOff>
    </xdr:to>
    <xdr:pic>
      <xdr:nvPicPr>
        <xdr:cNvPr id="34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560445</xdr:rowOff>
    </xdr:to>
    <xdr:pic>
      <xdr:nvPicPr>
        <xdr:cNvPr id="34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5604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579890</xdr:rowOff>
    </xdr:to>
    <xdr:pic>
      <xdr:nvPicPr>
        <xdr:cNvPr id="34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5798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383638</xdr:rowOff>
    </xdr:to>
    <xdr:pic>
      <xdr:nvPicPr>
        <xdr:cNvPr id="34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4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5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5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5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5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182880</xdr:rowOff>
    </xdr:to>
    <xdr:pic>
      <xdr:nvPicPr>
        <xdr:cNvPr id="35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1033563</xdr:rowOff>
    </xdr:to>
    <xdr:pic>
      <xdr:nvPicPr>
        <xdr:cNvPr id="35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795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579890</xdr:rowOff>
    </xdr:to>
    <xdr:pic>
      <xdr:nvPicPr>
        <xdr:cNvPr id="35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5798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383638</xdr:rowOff>
    </xdr:to>
    <xdr:pic>
      <xdr:nvPicPr>
        <xdr:cNvPr id="351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560445</xdr:rowOff>
    </xdr:to>
    <xdr:pic>
      <xdr:nvPicPr>
        <xdr:cNvPr id="351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5604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203386</xdr:rowOff>
    </xdr:to>
    <xdr:pic>
      <xdr:nvPicPr>
        <xdr:cNvPr id="35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203386</xdr:rowOff>
    </xdr:to>
    <xdr:pic>
      <xdr:nvPicPr>
        <xdr:cNvPr id="35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203386</xdr:rowOff>
    </xdr:to>
    <xdr:pic>
      <xdr:nvPicPr>
        <xdr:cNvPr id="35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581234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58123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383638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3886200"/>
          <a:ext cx="190500" cy="383638"/>
        </a:xfrm>
        <a:prstGeom prst="rect">
          <a:avLst/>
        </a:prstGeom>
        <a:noFill/>
      </xdr:spPr>
    </xdr:pic>
    <xdr:clientData/>
  </xdr:twoCellAnchor>
  <xdr:oneCellAnchor>
    <xdr:from>
      <xdr:col>17</xdr:col>
      <xdr:colOff>0</xdr:colOff>
      <xdr:row>1</xdr:row>
      <xdr:rowOff>0</xdr:rowOff>
    </xdr:from>
    <xdr:ext cx="91440" cy="129540"/>
    <xdr:pic>
      <xdr:nvPicPr>
        <xdr:cNvPr id="35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91440" cy="12954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91440" cy="182880"/>
    <xdr:pic>
      <xdr:nvPicPr>
        <xdr:cNvPr id="35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91440" cy="182880"/>
    <xdr:pic>
      <xdr:nvPicPr>
        <xdr:cNvPr id="35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91440" cy="129540"/>
    <xdr:pic>
      <xdr:nvPicPr>
        <xdr:cNvPr id="35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91440" cy="12954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0</xdr:row>
      <xdr:rowOff>0</xdr:rowOff>
    </xdr:from>
    <xdr:ext cx="190500" cy="242080"/>
    <xdr:pic>
      <xdr:nvPicPr>
        <xdr:cNvPr id="35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312615"/>
          <a:ext cx="190500" cy="2420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129540"/>
    <xdr:pic>
      <xdr:nvPicPr>
        <xdr:cNvPr id="35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255467"/>
    <xdr:pic>
      <xdr:nvPicPr>
        <xdr:cNvPr id="35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25546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255467"/>
    <xdr:pic>
      <xdr:nvPicPr>
        <xdr:cNvPr id="35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25546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129540"/>
    <xdr:pic>
      <xdr:nvPicPr>
        <xdr:cNvPr id="35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129540"/>
    <xdr:pic>
      <xdr:nvPicPr>
        <xdr:cNvPr id="35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255467"/>
    <xdr:pic>
      <xdr:nvPicPr>
        <xdr:cNvPr id="35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25546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255467"/>
    <xdr:pic>
      <xdr:nvPicPr>
        <xdr:cNvPr id="35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25546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129540"/>
    <xdr:pic>
      <xdr:nvPicPr>
        <xdr:cNvPr id="35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129540"/>
    <xdr:pic>
      <xdr:nvPicPr>
        <xdr:cNvPr id="35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255467"/>
    <xdr:pic>
      <xdr:nvPicPr>
        <xdr:cNvPr id="35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25546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129540"/>
    <xdr:pic>
      <xdr:nvPicPr>
        <xdr:cNvPr id="3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255467"/>
    <xdr:pic>
      <xdr:nvPicPr>
        <xdr:cNvPr id="3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25546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255467"/>
    <xdr:pic>
      <xdr:nvPicPr>
        <xdr:cNvPr id="35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25546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129540"/>
    <xdr:pic>
      <xdr:nvPicPr>
        <xdr:cNvPr id="35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129540"/>
    <xdr:pic>
      <xdr:nvPicPr>
        <xdr:cNvPr id="35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255467"/>
    <xdr:pic>
      <xdr:nvPicPr>
        <xdr:cNvPr id="35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25546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129540"/>
    <xdr:pic>
      <xdr:nvPicPr>
        <xdr:cNvPr id="35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254991"/>
    <xdr:pic>
      <xdr:nvPicPr>
        <xdr:cNvPr id="35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25499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129540"/>
    <xdr:pic>
      <xdr:nvPicPr>
        <xdr:cNvPr id="35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255467"/>
    <xdr:pic>
      <xdr:nvPicPr>
        <xdr:cNvPr id="35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25546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255467"/>
    <xdr:pic>
      <xdr:nvPicPr>
        <xdr:cNvPr id="35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25546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129540"/>
    <xdr:pic>
      <xdr:nvPicPr>
        <xdr:cNvPr id="35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190500"/>
    <xdr:pic>
      <xdr:nvPicPr>
        <xdr:cNvPr id="35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129540"/>
    <xdr:pic>
      <xdr:nvPicPr>
        <xdr:cNvPr id="35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129540"/>
    <xdr:pic>
      <xdr:nvPicPr>
        <xdr:cNvPr id="35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190500"/>
    <xdr:pic>
      <xdr:nvPicPr>
        <xdr:cNvPr id="35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129540"/>
    <xdr:pic>
      <xdr:nvPicPr>
        <xdr:cNvPr id="35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190500"/>
    <xdr:pic>
      <xdr:nvPicPr>
        <xdr:cNvPr id="35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190500"/>
    <xdr:pic>
      <xdr:nvPicPr>
        <xdr:cNvPr id="35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138505"/>
    <xdr:pic>
      <xdr:nvPicPr>
        <xdr:cNvPr id="35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547077"/>
          <a:ext cx="190500" cy="1385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0</xdr:row>
      <xdr:rowOff>0</xdr:rowOff>
    </xdr:from>
    <xdr:ext cx="190500" cy="242080"/>
    <xdr:pic>
      <xdr:nvPicPr>
        <xdr:cNvPr id="35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25308" y="0"/>
          <a:ext cx="190500" cy="24208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5"/>
  <sheetViews>
    <sheetView showGridLines="0" tabSelected="1" zoomScaleNormal="100" workbookViewId="0">
      <selection activeCell="O7" sqref="O7:O122"/>
    </sheetView>
  </sheetViews>
  <sheetFormatPr defaultRowHeight="14.4" x14ac:dyDescent="0.3"/>
  <cols>
    <col min="1" max="1" width="1.44140625" style="1" customWidth="1"/>
    <col min="2" max="2" width="6.88671875" style="1" customWidth="1"/>
    <col min="3" max="3" width="37.88671875" style="2" customWidth="1"/>
    <col min="4" max="4" width="9.6640625" style="3" customWidth="1"/>
    <col min="5" max="5" width="9" style="4" customWidth="1"/>
    <col min="6" max="6" width="51.88671875" style="2" customWidth="1"/>
    <col min="7" max="7" width="13.33203125" style="2" customWidth="1"/>
    <col min="8" max="8" width="22.88671875" style="1" customWidth="1"/>
    <col min="9" max="9" width="19.6640625" style="1" customWidth="1"/>
    <col min="10" max="10" width="22.109375" style="2" customWidth="1"/>
    <col min="11" max="12" width="22.109375" style="2" hidden="1" customWidth="1"/>
    <col min="13" max="13" width="19.88671875" style="2" hidden="1" customWidth="1"/>
    <col min="14" max="14" width="20.88671875" style="1" customWidth="1"/>
    <col min="15" max="15" width="18.44140625" style="1" customWidth="1"/>
    <col min="16" max="16" width="21" style="1" customWidth="1"/>
    <col min="17" max="17" width="19.44140625" style="1" customWidth="1"/>
    <col min="18" max="18" width="14.5546875" style="1" customWidth="1"/>
    <col min="19" max="19" width="18.6640625" style="1" customWidth="1"/>
    <col min="20" max="16384" width="8.88671875" style="1"/>
  </cols>
  <sheetData>
    <row r="1" spans="1:19" ht="24.6" customHeight="1" x14ac:dyDescent="0.3">
      <c r="B1" s="7" t="s">
        <v>228</v>
      </c>
      <c r="C1" s="7"/>
      <c r="O1" s="30" t="s">
        <v>218</v>
      </c>
      <c r="P1" s="30"/>
      <c r="Q1" s="30"/>
    </row>
    <row r="2" spans="1:19" ht="18.75" customHeight="1" x14ac:dyDescent="0.3">
      <c r="C2" s="51"/>
      <c r="D2" s="7"/>
      <c r="E2" s="10"/>
      <c r="G2" s="1"/>
      <c r="O2" s="52"/>
      <c r="P2" s="52"/>
    </row>
    <row r="3" spans="1:19" ht="19.95" customHeight="1" x14ac:dyDescent="0.3">
      <c r="B3" s="31" t="s">
        <v>226</v>
      </c>
      <c r="C3" s="32"/>
      <c r="D3" s="33" t="s">
        <v>2</v>
      </c>
      <c r="E3" s="34"/>
      <c r="F3" s="35" t="s">
        <v>227</v>
      </c>
      <c r="G3" s="36"/>
      <c r="H3" s="36"/>
      <c r="I3" s="36"/>
      <c r="J3" s="36"/>
      <c r="K3" s="36"/>
      <c r="L3" s="36"/>
      <c r="M3" s="36"/>
      <c r="N3" s="36"/>
      <c r="O3" s="36"/>
      <c r="P3" s="52"/>
    </row>
    <row r="4" spans="1:19" ht="19.95" customHeight="1" thickBot="1" x14ac:dyDescent="0.35">
      <c r="C4" s="51"/>
      <c r="D4" s="7"/>
      <c r="E4" s="10"/>
      <c r="F4" s="53"/>
      <c r="G4" s="52"/>
      <c r="H4" s="52"/>
      <c r="I4" s="52"/>
      <c r="J4" s="52"/>
      <c r="N4" s="2"/>
      <c r="O4" s="52"/>
      <c r="P4" s="52"/>
    </row>
    <row r="5" spans="1:19" ht="29.25" customHeight="1" thickBot="1" x14ac:dyDescent="0.35">
      <c r="B5" s="8"/>
      <c r="C5" s="9"/>
      <c r="K5" s="11"/>
      <c r="L5" s="11"/>
      <c r="M5" s="6"/>
      <c r="O5" s="5" t="s">
        <v>2</v>
      </c>
    </row>
    <row r="6" spans="1:19" ht="94.5" customHeight="1" thickTop="1" thickBot="1" x14ac:dyDescent="0.35">
      <c r="B6" s="28" t="s">
        <v>1</v>
      </c>
      <c r="C6" s="29" t="s">
        <v>221</v>
      </c>
      <c r="D6" s="29" t="s">
        <v>0</v>
      </c>
      <c r="E6" s="29" t="s">
        <v>222</v>
      </c>
      <c r="F6" s="29" t="s">
        <v>223</v>
      </c>
      <c r="G6" s="47" t="s">
        <v>225</v>
      </c>
      <c r="H6" s="47" t="s">
        <v>224</v>
      </c>
      <c r="I6" s="48" t="s">
        <v>8</v>
      </c>
      <c r="J6" s="47" t="s">
        <v>9</v>
      </c>
      <c r="K6" s="47" t="s">
        <v>16</v>
      </c>
      <c r="L6" s="47" t="s">
        <v>10</v>
      </c>
      <c r="M6" s="47" t="s">
        <v>11</v>
      </c>
      <c r="N6" s="47" t="s">
        <v>12</v>
      </c>
      <c r="O6" s="25" t="s">
        <v>13</v>
      </c>
      <c r="P6" s="48" t="s">
        <v>14</v>
      </c>
      <c r="Q6" s="49" t="s">
        <v>15</v>
      </c>
    </row>
    <row r="7" spans="1:19" ht="43.8" thickTop="1" x14ac:dyDescent="0.3">
      <c r="A7" s="54"/>
      <c r="B7" s="55">
        <v>1</v>
      </c>
      <c r="C7" s="37" t="s">
        <v>17</v>
      </c>
      <c r="D7" s="56">
        <v>10</v>
      </c>
      <c r="E7" s="57" t="s">
        <v>18</v>
      </c>
      <c r="F7" s="37" t="s">
        <v>19</v>
      </c>
      <c r="G7" s="58" t="s">
        <v>219</v>
      </c>
      <c r="H7" s="58"/>
      <c r="I7" s="58" t="s">
        <v>114</v>
      </c>
      <c r="J7" s="58" t="s">
        <v>115</v>
      </c>
      <c r="K7" s="20">
        <f>D7*M7</f>
        <v>180</v>
      </c>
      <c r="L7" s="20">
        <f>D7*N7</f>
        <v>198</v>
      </c>
      <c r="M7" s="59">
        <v>18</v>
      </c>
      <c r="N7" s="20">
        <f>M7*1.1</f>
        <v>19.8</v>
      </c>
      <c r="O7" s="133"/>
      <c r="P7" s="123">
        <f>D7*O7</f>
        <v>0</v>
      </c>
      <c r="Q7" s="124" t="str">
        <f t="shared" ref="Q7:Q17" si="0">IF(ISNUMBER(O7), IF(O7&gt;N7,"NEVYHOVUJE","VYHOVUJE")," ")</f>
        <v xml:space="preserve"> </v>
      </c>
      <c r="R7" s="60"/>
      <c r="S7" s="61"/>
    </row>
    <row r="8" spans="1:19" ht="44.25" customHeight="1" x14ac:dyDescent="0.3">
      <c r="B8" s="62">
        <v>2</v>
      </c>
      <c r="C8" s="37" t="s">
        <v>20</v>
      </c>
      <c r="D8" s="56">
        <v>5</v>
      </c>
      <c r="E8" s="57" t="s">
        <v>18</v>
      </c>
      <c r="F8" s="37" t="s">
        <v>21</v>
      </c>
      <c r="G8" s="63"/>
      <c r="H8" s="63"/>
      <c r="I8" s="63"/>
      <c r="J8" s="63"/>
      <c r="K8" s="21">
        <f>D8*M8</f>
        <v>45</v>
      </c>
      <c r="L8" s="21">
        <f>D8*N8</f>
        <v>49.5</v>
      </c>
      <c r="M8" s="59">
        <v>9</v>
      </c>
      <c r="N8" s="21">
        <f>M8*1.1</f>
        <v>9.9</v>
      </c>
      <c r="O8" s="134"/>
      <c r="P8" s="125">
        <f>D8*O8</f>
        <v>0</v>
      </c>
      <c r="Q8" s="126" t="str">
        <f t="shared" si="0"/>
        <v xml:space="preserve"> </v>
      </c>
      <c r="R8" s="60"/>
      <c r="S8" s="61"/>
    </row>
    <row r="9" spans="1:19" ht="47.25" customHeight="1" x14ac:dyDescent="0.3">
      <c r="B9" s="62">
        <v>3</v>
      </c>
      <c r="C9" s="37" t="s">
        <v>22</v>
      </c>
      <c r="D9" s="56">
        <v>6</v>
      </c>
      <c r="E9" s="57" t="s">
        <v>18</v>
      </c>
      <c r="F9" s="37" t="s">
        <v>21</v>
      </c>
      <c r="G9" s="63"/>
      <c r="H9" s="63"/>
      <c r="I9" s="63"/>
      <c r="J9" s="63"/>
      <c r="K9" s="21">
        <f>D9*M9</f>
        <v>54</v>
      </c>
      <c r="L9" s="21">
        <f>D9*N9</f>
        <v>59.400000000000006</v>
      </c>
      <c r="M9" s="59">
        <v>9</v>
      </c>
      <c r="N9" s="21">
        <f t="shared" ref="N9:N66" si="1">M9*1.1</f>
        <v>9.9</v>
      </c>
      <c r="O9" s="134"/>
      <c r="P9" s="125">
        <f>D9*O9</f>
        <v>0</v>
      </c>
      <c r="Q9" s="126" t="str">
        <f t="shared" si="0"/>
        <v xml:space="preserve"> </v>
      </c>
      <c r="R9" s="60"/>
      <c r="S9" s="61"/>
    </row>
    <row r="10" spans="1:19" ht="47.25" customHeight="1" x14ac:dyDescent="0.3">
      <c r="B10" s="62">
        <v>4</v>
      </c>
      <c r="C10" s="37" t="s">
        <v>23</v>
      </c>
      <c r="D10" s="56">
        <v>5</v>
      </c>
      <c r="E10" s="57" t="s">
        <v>18</v>
      </c>
      <c r="F10" s="37" t="s">
        <v>24</v>
      </c>
      <c r="G10" s="63"/>
      <c r="H10" s="63"/>
      <c r="I10" s="63"/>
      <c r="J10" s="63"/>
      <c r="K10" s="21">
        <f>D10*M10</f>
        <v>50</v>
      </c>
      <c r="L10" s="21">
        <f>D10*N10</f>
        <v>55</v>
      </c>
      <c r="M10" s="59">
        <v>10</v>
      </c>
      <c r="N10" s="21">
        <f t="shared" si="1"/>
        <v>11</v>
      </c>
      <c r="O10" s="134"/>
      <c r="P10" s="125">
        <f>D10*O10</f>
        <v>0</v>
      </c>
      <c r="Q10" s="126" t="str">
        <f t="shared" si="0"/>
        <v xml:space="preserve"> </v>
      </c>
      <c r="R10" s="60"/>
      <c r="S10" s="61"/>
    </row>
    <row r="11" spans="1:19" ht="46.5" customHeight="1" x14ac:dyDescent="0.3">
      <c r="B11" s="62">
        <v>5</v>
      </c>
      <c r="C11" s="37" t="s">
        <v>25</v>
      </c>
      <c r="D11" s="56">
        <v>6</v>
      </c>
      <c r="E11" s="57" t="s">
        <v>18</v>
      </c>
      <c r="F11" s="37" t="s">
        <v>24</v>
      </c>
      <c r="G11" s="63"/>
      <c r="H11" s="63"/>
      <c r="I11" s="63"/>
      <c r="J11" s="63"/>
      <c r="K11" s="21">
        <f>D11*M11</f>
        <v>60</v>
      </c>
      <c r="L11" s="21">
        <f>D11*N11</f>
        <v>66</v>
      </c>
      <c r="M11" s="59">
        <v>10</v>
      </c>
      <c r="N11" s="21">
        <f t="shared" si="1"/>
        <v>11</v>
      </c>
      <c r="O11" s="134"/>
      <c r="P11" s="125">
        <f>D11*O11</f>
        <v>0</v>
      </c>
      <c r="Q11" s="126" t="str">
        <f t="shared" si="0"/>
        <v xml:space="preserve"> </v>
      </c>
      <c r="R11" s="60"/>
      <c r="S11" s="61"/>
    </row>
    <row r="12" spans="1:19" ht="30" customHeight="1" x14ac:dyDescent="0.3">
      <c r="B12" s="62">
        <v>6</v>
      </c>
      <c r="C12" s="37" t="s">
        <v>26</v>
      </c>
      <c r="D12" s="56">
        <v>2</v>
      </c>
      <c r="E12" s="57" t="s">
        <v>18</v>
      </c>
      <c r="F12" s="64" t="s">
        <v>116</v>
      </c>
      <c r="G12" s="63"/>
      <c r="H12" s="63"/>
      <c r="I12" s="63"/>
      <c r="J12" s="63"/>
      <c r="K12" s="21">
        <f>D12*M12</f>
        <v>116</v>
      </c>
      <c r="L12" s="21">
        <f>D12*N12</f>
        <v>127.60000000000001</v>
      </c>
      <c r="M12" s="59">
        <v>58</v>
      </c>
      <c r="N12" s="21">
        <f>M12*1.1</f>
        <v>63.800000000000004</v>
      </c>
      <c r="O12" s="133"/>
      <c r="P12" s="123">
        <f t="shared" ref="P12:P75" si="2">D12*O12</f>
        <v>0</v>
      </c>
      <c r="Q12" s="124" t="str">
        <f t="shared" ref="Q12:Q75" si="3">IF(ISNUMBER(O12), IF(O12&gt;N12,"NEVYHOVUJE","VYHOVUJE")," ")</f>
        <v xml:space="preserve"> </v>
      </c>
      <c r="R12" s="60"/>
      <c r="S12" s="61"/>
    </row>
    <row r="13" spans="1:19" ht="35.25" customHeight="1" x14ac:dyDescent="0.3">
      <c r="B13" s="62">
        <v>7</v>
      </c>
      <c r="C13" s="37" t="s">
        <v>27</v>
      </c>
      <c r="D13" s="56">
        <v>2</v>
      </c>
      <c r="E13" s="57" t="s">
        <v>18</v>
      </c>
      <c r="F13" s="64" t="s">
        <v>116</v>
      </c>
      <c r="G13" s="63"/>
      <c r="H13" s="63"/>
      <c r="I13" s="63"/>
      <c r="J13" s="63"/>
      <c r="K13" s="21">
        <f>D13*M13</f>
        <v>116</v>
      </c>
      <c r="L13" s="21">
        <f>D13*N13</f>
        <v>127.60000000000001</v>
      </c>
      <c r="M13" s="59">
        <v>58</v>
      </c>
      <c r="N13" s="21">
        <f t="shared" ref="N13:N15" si="4">M13*1.1</f>
        <v>63.800000000000004</v>
      </c>
      <c r="O13" s="134"/>
      <c r="P13" s="125">
        <f t="shared" si="2"/>
        <v>0</v>
      </c>
      <c r="Q13" s="126" t="str">
        <f t="shared" si="3"/>
        <v xml:space="preserve"> </v>
      </c>
      <c r="R13" s="60"/>
      <c r="S13" s="61"/>
    </row>
    <row r="14" spans="1:19" ht="24.75" customHeight="1" x14ac:dyDescent="0.3">
      <c r="B14" s="62">
        <v>8</v>
      </c>
      <c r="C14" s="37" t="s">
        <v>28</v>
      </c>
      <c r="D14" s="56">
        <v>2</v>
      </c>
      <c r="E14" s="57" t="s">
        <v>18</v>
      </c>
      <c r="F14" s="64" t="s">
        <v>117</v>
      </c>
      <c r="G14" s="63"/>
      <c r="H14" s="63"/>
      <c r="I14" s="63"/>
      <c r="J14" s="63"/>
      <c r="K14" s="21">
        <f>D14*M14</f>
        <v>116</v>
      </c>
      <c r="L14" s="21">
        <f>D14*N14</f>
        <v>127.60000000000001</v>
      </c>
      <c r="M14" s="59">
        <v>58</v>
      </c>
      <c r="N14" s="21">
        <f t="shared" si="4"/>
        <v>63.800000000000004</v>
      </c>
      <c r="O14" s="134"/>
      <c r="P14" s="125">
        <f t="shared" si="2"/>
        <v>0</v>
      </c>
      <c r="Q14" s="126" t="str">
        <f t="shared" si="3"/>
        <v xml:space="preserve"> </v>
      </c>
      <c r="R14" s="60"/>
      <c r="S14" s="61"/>
    </row>
    <row r="15" spans="1:19" ht="56.25" customHeight="1" x14ac:dyDescent="0.3">
      <c r="B15" s="62">
        <v>9</v>
      </c>
      <c r="C15" s="37" t="s">
        <v>29</v>
      </c>
      <c r="D15" s="56">
        <v>3</v>
      </c>
      <c r="E15" s="57" t="s">
        <v>18</v>
      </c>
      <c r="F15" s="37" t="s">
        <v>30</v>
      </c>
      <c r="G15" s="63"/>
      <c r="H15" s="63"/>
      <c r="I15" s="63"/>
      <c r="J15" s="63"/>
      <c r="K15" s="21">
        <f>D15*M15</f>
        <v>105</v>
      </c>
      <c r="L15" s="21">
        <f>D15*N15</f>
        <v>115.5</v>
      </c>
      <c r="M15" s="59">
        <v>35</v>
      </c>
      <c r="N15" s="21">
        <f t="shared" si="4"/>
        <v>38.5</v>
      </c>
      <c r="O15" s="134"/>
      <c r="P15" s="125">
        <f t="shared" si="2"/>
        <v>0</v>
      </c>
      <c r="Q15" s="126" t="str">
        <f t="shared" si="3"/>
        <v xml:space="preserve"> </v>
      </c>
      <c r="R15" s="60"/>
      <c r="S15" s="61"/>
    </row>
    <row r="16" spans="1:19" ht="15.6" x14ac:dyDescent="0.3">
      <c r="B16" s="62">
        <v>10</v>
      </c>
      <c r="C16" s="37" t="s">
        <v>31</v>
      </c>
      <c r="D16" s="56">
        <v>3</v>
      </c>
      <c r="E16" s="57" t="s">
        <v>18</v>
      </c>
      <c r="F16" s="37" t="s">
        <v>32</v>
      </c>
      <c r="G16" s="63"/>
      <c r="H16" s="63"/>
      <c r="I16" s="63"/>
      <c r="J16" s="63"/>
      <c r="K16" s="21">
        <f>D16*M16</f>
        <v>75</v>
      </c>
      <c r="L16" s="21">
        <f>D16*N16</f>
        <v>82.500000000000014</v>
      </c>
      <c r="M16" s="59">
        <v>25</v>
      </c>
      <c r="N16" s="21">
        <f>M16*1.1</f>
        <v>27.500000000000004</v>
      </c>
      <c r="O16" s="134"/>
      <c r="P16" s="125">
        <f t="shared" si="2"/>
        <v>0</v>
      </c>
      <c r="Q16" s="126" t="str">
        <f t="shared" si="3"/>
        <v xml:space="preserve"> </v>
      </c>
      <c r="R16" s="60"/>
      <c r="S16" s="61"/>
    </row>
    <row r="17" spans="2:19" ht="15.6" x14ac:dyDescent="0.3">
      <c r="B17" s="62">
        <v>11</v>
      </c>
      <c r="C17" s="37" t="s">
        <v>33</v>
      </c>
      <c r="D17" s="56">
        <v>3</v>
      </c>
      <c r="E17" s="57" t="s">
        <v>18</v>
      </c>
      <c r="F17" s="37" t="s">
        <v>32</v>
      </c>
      <c r="G17" s="63"/>
      <c r="H17" s="63"/>
      <c r="I17" s="63"/>
      <c r="J17" s="63"/>
      <c r="K17" s="21">
        <f>D17*M17</f>
        <v>75</v>
      </c>
      <c r="L17" s="21">
        <f>D17*N17</f>
        <v>82.500000000000014</v>
      </c>
      <c r="M17" s="59">
        <v>25</v>
      </c>
      <c r="N17" s="21">
        <f t="shared" ref="N17:N19" si="5">M17*1.1</f>
        <v>27.500000000000004</v>
      </c>
      <c r="O17" s="133"/>
      <c r="P17" s="123">
        <f t="shared" si="2"/>
        <v>0</v>
      </c>
      <c r="Q17" s="124" t="str">
        <f t="shared" si="3"/>
        <v xml:space="preserve"> </v>
      </c>
      <c r="R17" s="60"/>
      <c r="S17" s="61"/>
    </row>
    <row r="18" spans="2:19" ht="15.6" x14ac:dyDescent="0.3">
      <c r="B18" s="62">
        <v>12</v>
      </c>
      <c r="C18" s="37" t="s">
        <v>34</v>
      </c>
      <c r="D18" s="56">
        <v>3</v>
      </c>
      <c r="E18" s="57" t="s">
        <v>18</v>
      </c>
      <c r="F18" s="37" t="s">
        <v>32</v>
      </c>
      <c r="G18" s="63"/>
      <c r="H18" s="63"/>
      <c r="I18" s="63"/>
      <c r="J18" s="63"/>
      <c r="K18" s="21">
        <f>D18*M18</f>
        <v>75</v>
      </c>
      <c r="L18" s="21">
        <f>D18*N18</f>
        <v>82.500000000000014</v>
      </c>
      <c r="M18" s="59">
        <v>25</v>
      </c>
      <c r="N18" s="21">
        <f t="shared" si="5"/>
        <v>27.500000000000004</v>
      </c>
      <c r="O18" s="134"/>
      <c r="P18" s="125">
        <f t="shared" si="2"/>
        <v>0</v>
      </c>
      <c r="Q18" s="126" t="str">
        <f t="shared" si="3"/>
        <v xml:space="preserve"> </v>
      </c>
      <c r="R18" s="60"/>
      <c r="S18" s="61"/>
    </row>
    <row r="19" spans="2:19" ht="23.25" customHeight="1" x14ac:dyDescent="0.3">
      <c r="B19" s="62">
        <v>13</v>
      </c>
      <c r="C19" s="37" t="s">
        <v>35</v>
      </c>
      <c r="D19" s="56">
        <v>3</v>
      </c>
      <c r="E19" s="57" t="s">
        <v>18</v>
      </c>
      <c r="F19" s="37" t="s">
        <v>32</v>
      </c>
      <c r="G19" s="63"/>
      <c r="H19" s="63"/>
      <c r="I19" s="63"/>
      <c r="J19" s="63"/>
      <c r="K19" s="21">
        <f>D19*M19</f>
        <v>75</v>
      </c>
      <c r="L19" s="21">
        <f>D19*N19</f>
        <v>82.500000000000014</v>
      </c>
      <c r="M19" s="59">
        <v>25</v>
      </c>
      <c r="N19" s="21">
        <f t="shared" si="5"/>
        <v>27.500000000000004</v>
      </c>
      <c r="O19" s="134"/>
      <c r="P19" s="125">
        <f t="shared" si="2"/>
        <v>0</v>
      </c>
      <c r="Q19" s="126" t="str">
        <f t="shared" si="3"/>
        <v xml:space="preserve"> </v>
      </c>
      <c r="R19" s="60"/>
      <c r="S19" s="61"/>
    </row>
    <row r="20" spans="2:19" ht="33.75" customHeight="1" x14ac:dyDescent="0.3">
      <c r="B20" s="62">
        <v>14</v>
      </c>
      <c r="C20" s="37" t="s">
        <v>36</v>
      </c>
      <c r="D20" s="56">
        <v>10</v>
      </c>
      <c r="E20" s="57" t="s">
        <v>37</v>
      </c>
      <c r="F20" s="37" t="s">
        <v>38</v>
      </c>
      <c r="G20" s="63"/>
      <c r="H20" s="63"/>
      <c r="I20" s="63"/>
      <c r="J20" s="63"/>
      <c r="K20" s="21">
        <f>D20*M20</f>
        <v>600</v>
      </c>
      <c r="L20" s="21">
        <f>D20*N20</f>
        <v>660</v>
      </c>
      <c r="M20" s="65">
        <v>60</v>
      </c>
      <c r="N20" s="21">
        <f>M20*1.1</f>
        <v>66</v>
      </c>
      <c r="O20" s="134"/>
      <c r="P20" s="125">
        <f t="shared" si="2"/>
        <v>0</v>
      </c>
      <c r="Q20" s="126" t="str">
        <f t="shared" si="3"/>
        <v xml:space="preserve"> </v>
      </c>
      <c r="R20" s="60"/>
      <c r="S20" s="61"/>
    </row>
    <row r="21" spans="2:19" ht="28.8" x14ac:dyDescent="0.3">
      <c r="B21" s="62">
        <v>15</v>
      </c>
      <c r="C21" s="37" t="s">
        <v>39</v>
      </c>
      <c r="D21" s="56">
        <v>50</v>
      </c>
      <c r="E21" s="57" t="s">
        <v>37</v>
      </c>
      <c r="F21" s="37" t="s">
        <v>40</v>
      </c>
      <c r="G21" s="63"/>
      <c r="H21" s="63"/>
      <c r="I21" s="63"/>
      <c r="J21" s="63"/>
      <c r="K21" s="21">
        <f>D21*M21</f>
        <v>1850</v>
      </c>
      <c r="L21" s="21">
        <f>D21*N21</f>
        <v>2035.0000000000002</v>
      </c>
      <c r="M21" s="65">
        <v>37</v>
      </c>
      <c r="N21" s="21">
        <f t="shared" ref="N21:N23" si="6">M21*1.1</f>
        <v>40.700000000000003</v>
      </c>
      <c r="O21" s="134"/>
      <c r="P21" s="125">
        <f t="shared" si="2"/>
        <v>0</v>
      </c>
      <c r="Q21" s="126" t="str">
        <f t="shared" si="3"/>
        <v xml:space="preserve"> </v>
      </c>
      <c r="R21" s="60"/>
      <c r="S21" s="61"/>
    </row>
    <row r="22" spans="2:19" ht="28.8" x14ac:dyDescent="0.3">
      <c r="B22" s="62">
        <v>16</v>
      </c>
      <c r="C22" s="37" t="s">
        <v>41</v>
      </c>
      <c r="D22" s="56">
        <v>2</v>
      </c>
      <c r="E22" s="57" t="s">
        <v>37</v>
      </c>
      <c r="F22" s="37" t="s">
        <v>40</v>
      </c>
      <c r="G22" s="63"/>
      <c r="H22" s="63"/>
      <c r="I22" s="63"/>
      <c r="J22" s="63"/>
      <c r="K22" s="21">
        <f>D22*M22</f>
        <v>74</v>
      </c>
      <c r="L22" s="21">
        <f>D22*N22</f>
        <v>81.400000000000006</v>
      </c>
      <c r="M22" s="65">
        <v>37</v>
      </c>
      <c r="N22" s="21">
        <f t="shared" si="6"/>
        <v>40.700000000000003</v>
      </c>
      <c r="O22" s="133"/>
      <c r="P22" s="123">
        <f t="shared" si="2"/>
        <v>0</v>
      </c>
      <c r="Q22" s="124" t="str">
        <f t="shared" si="3"/>
        <v xml:space="preserve"> </v>
      </c>
      <c r="R22" s="60"/>
      <c r="S22" s="61"/>
    </row>
    <row r="23" spans="2:19" ht="36" customHeight="1" x14ac:dyDescent="0.3">
      <c r="B23" s="62">
        <v>17</v>
      </c>
      <c r="C23" s="37" t="s">
        <v>42</v>
      </c>
      <c r="D23" s="56">
        <v>2</v>
      </c>
      <c r="E23" s="57" t="s">
        <v>37</v>
      </c>
      <c r="F23" s="37" t="s">
        <v>40</v>
      </c>
      <c r="G23" s="63"/>
      <c r="H23" s="63"/>
      <c r="I23" s="63"/>
      <c r="J23" s="63"/>
      <c r="K23" s="21">
        <f>D23*M23</f>
        <v>74</v>
      </c>
      <c r="L23" s="21">
        <f>D23*N23</f>
        <v>81.400000000000006</v>
      </c>
      <c r="M23" s="65">
        <v>37</v>
      </c>
      <c r="N23" s="21">
        <f t="shared" si="6"/>
        <v>40.700000000000003</v>
      </c>
      <c r="O23" s="134"/>
      <c r="P23" s="125">
        <f t="shared" si="2"/>
        <v>0</v>
      </c>
      <c r="Q23" s="126" t="str">
        <f t="shared" si="3"/>
        <v xml:space="preserve"> </v>
      </c>
      <c r="R23" s="60"/>
      <c r="S23" s="61"/>
    </row>
    <row r="24" spans="2:19" ht="36.75" customHeight="1" x14ac:dyDescent="0.3">
      <c r="B24" s="62">
        <v>18</v>
      </c>
      <c r="C24" s="37" t="s">
        <v>43</v>
      </c>
      <c r="D24" s="56">
        <v>2</v>
      </c>
      <c r="E24" s="57" t="s">
        <v>37</v>
      </c>
      <c r="F24" s="37" t="s">
        <v>40</v>
      </c>
      <c r="G24" s="63"/>
      <c r="H24" s="63"/>
      <c r="I24" s="63"/>
      <c r="J24" s="63"/>
      <c r="K24" s="21">
        <f>D24*M24</f>
        <v>74</v>
      </c>
      <c r="L24" s="21">
        <f>D24*N24</f>
        <v>81.400000000000006</v>
      </c>
      <c r="M24" s="65">
        <v>37</v>
      </c>
      <c r="N24" s="21">
        <f t="shared" si="1"/>
        <v>40.700000000000003</v>
      </c>
      <c r="O24" s="134"/>
      <c r="P24" s="125">
        <f t="shared" si="2"/>
        <v>0</v>
      </c>
      <c r="Q24" s="126" t="str">
        <f t="shared" si="3"/>
        <v xml:space="preserve"> </v>
      </c>
      <c r="R24" s="60"/>
      <c r="S24" s="61"/>
    </row>
    <row r="25" spans="2:19" ht="37.5" customHeight="1" x14ac:dyDescent="0.3">
      <c r="B25" s="62">
        <v>19</v>
      </c>
      <c r="C25" s="37" t="s">
        <v>44</v>
      </c>
      <c r="D25" s="56">
        <v>2</v>
      </c>
      <c r="E25" s="57" t="s">
        <v>37</v>
      </c>
      <c r="F25" s="37" t="s">
        <v>40</v>
      </c>
      <c r="G25" s="63"/>
      <c r="H25" s="63"/>
      <c r="I25" s="63"/>
      <c r="J25" s="63"/>
      <c r="K25" s="21">
        <f>D25*M25</f>
        <v>74</v>
      </c>
      <c r="L25" s="21">
        <f>D25*N25</f>
        <v>81.400000000000006</v>
      </c>
      <c r="M25" s="65">
        <v>37</v>
      </c>
      <c r="N25" s="21">
        <f t="shared" si="1"/>
        <v>40.700000000000003</v>
      </c>
      <c r="O25" s="134"/>
      <c r="P25" s="125">
        <f t="shared" si="2"/>
        <v>0</v>
      </c>
      <c r="Q25" s="126" t="str">
        <f t="shared" si="3"/>
        <v xml:space="preserve"> </v>
      </c>
      <c r="R25" s="60"/>
      <c r="S25" s="61"/>
    </row>
    <row r="26" spans="2:19" ht="22.5" customHeight="1" x14ac:dyDescent="0.3">
      <c r="B26" s="62">
        <v>20</v>
      </c>
      <c r="C26" s="38" t="s">
        <v>45</v>
      </c>
      <c r="D26" s="56">
        <v>5</v>
      </c>
      <c r="E26" s="57" t="s">
        <v>18</v>
      </c>
      <c r="F26" s="38" t="s">
        <v>46</v>
      </c>
      <c r="G26" s="63"/>
      <c r="H26" s="63"/>
      <c r="I26" s="63"/>
      <c r="J26" s="63"/>
      <c r="K26" s="21">
        <f>D26*M26</f>
        <v>80</v>
      </c>
      <c r="L26" s="21">
        <f>D26*N26</f>
        <v>88</v>
      </c>
      <c r="M26" s="65">
        <v>16</v>
      </c>
      <c r="N26" s="21">
        <f t="shared" si="1"/>
        <v>17.600000000000001</v>
      </c>
      <c r="O26" s="134"/>
      <c r="P26" s="125">
        <f t="shared" si="2"/>
        <v>0</v>
      </c>
      <c r="Q26" s="126" t="str">
        <f t="shared" si="3"/>
        <v xml:space="preserve"> </v>
      </c>
      <c r="R26" s="60"/>
      <c r="S26" s="61"/>
    </row>
    <row r="27" spans="2:19" ht="21.75" customHeight="1" x14ac:dyDescent="0.3">
      <c r="B27" s="62">
        <v>21</v>
      </c>
      <c r="C27" s="38" t="s">
        <v>47</v>
      </c>
      <c r="D27" s="56">
        <v>5</v>
      </c>
      <c r="E27" s="57" t="s">
        <v>18</v>
      </c>
      <c r="F27" s="38" t="s">
        <v>48</v>
      </c>
      <c r="G27" s="63"/>
      <c r="H27" s="63"/>
      <c r="I27" s="63"/>
      <c r="J27" s="63"/>
      <c r="K27" s="21">
        <f>D27*M27</f>
        <v>90</v>
      </c>
      <c r="L27" s="21">
        <f>D27*N27</f>
        <v>99</v>
      </c>
      <c r="M27" s="65">
        <v>18</v>
      </c>
      <c r="N27" s="21">
        <f t="shared" si="1"/>
        <v>19.8</v>
      </c>
      <c r="O27" s="133"/>
      <c r="P27" s="123">
        <f t="shared" si="2"/>
        <v>0</v>
      </c>
      <c r="Q27" s="124" t="str">
        <f t="shared" si="3"/>
        <v xml:space="preserve"> </v>
      </c>
      <c r="R27" s="60"/>
      <c r="S27" s="61"/>
    </row>
    <row r="28" spans="2:19" ht="33.75" customHeight="1" x14ac:dyDescent="0.3">
      <c r="B28" s="62">
        <v>22</v>
      </c>
      <c r="C28" s="37" t="s">
        <v>49</v>
      </c>
      <c r="D28" s="56">
        <v>5</v>
      </c>
      <c r="E28" s="57" t="s">
        <v>18</v>
      </c>
      <c r="F28" s="37" t="s">
        <v>50</v>
      </c>
      <c r="G28" s="63"/>
      <c r="H28" s="63"/>
      <c r="I28" s="63"/>
      <c r="J28" s="63"/>
      <c r="K28" s="21">
        <f>D28*M28</f>
        <v>80</v>
      </c>
      <c r="L28" s="21">
        <f>D28*N28</f>
        <v>88</v>
      </c>
      <c r="M28" s="65">
        <v>16</v>
      </c>
      <c r="N28" s="21">
        <f t="shared" si="1"/>
        <v>17.600000000000001</v>
      </c>
      <c r="O28" s="134"/>
      <c r="P28" s="125">
        <f t="shared" si="2"/>
        <v>0</v>
      </c>
      <c r="Q28" s="126" t="str">
        <f t="shared" si="3"/>
        <v xml:space="preserve"> </v>
      </c>
      <c r="R28" s="60"/>
      <c r="S28" s="61"/>
    </row>
    <row r="29" spans="2:19" ht="40.5" customHeight="1" x14ac:dyDescent="0.3">
      <c r="B29" s="62">
        <v>23</v>
      </c>
      <c r="C29" s="37" t="s">
        <v>51</v>
      </c>
      <c r="D29" s="56">
        <v>5</v>
      </c>
      <c r="E29" s="57" t="s">
        <v>18</v>
      </c>
      <c r="F29" s="37" t="s">
        <v>52</v>
      </c>
      <c r="G29" s="63"/>
      <c r="H29" s="63"/>
      <c r="I29" s="63"/>
      <c r="J29" s="63"/>
      <c r="K29" s="21">
        <f>D29*M29</f>
        <v>65</v>
      </c>
      <c r="L29" s="21">
        <f>D29*N29</f>
        <v>71.5</v>
      </c>
      <c r="M29" s="65">
        <v>13</v>
      </c>
      <c r="N29" s="21">
        <f t="shared" si="1"/>
        <v>14.3</v>
      </c>
      <c r="O29" s="134"/>
      <c r="P29" s="125">
        <f t="shared" si="2"/>
        <v>0</v>
      </c>
      <c r="Q29" s="126" t="str">
        <f t="shared" si="3"/>
        <v xml:space="preserve"> </v>
      </c>
      <c r="R29" s="60"/>
      <c r="S29" s="61"/>
    </row>
    <row r="30" spans="2:19" ht="46.5" customHeight="1" x14ac:dyDescent="0.3">
      <c r="B30" s="62">
        <v>24</v>
      </c>
      <c r="C30" s="37" t="s">
        <v>53</v>
      </c>
      <c r="D30" s="56">
        <v>5</v>
      </c>
      <c r="E30" s="57" t="s">
        <v>18</v>
      </c>
      <c r="F30" s="37" t="s">
        <v>52</v>
      </c>
      <c r="G30" s="63"/>
      <c r="H30" s="63"/>
      <c r="I30" s="63"/>
      <c r="J30" s="63"/>
      <c r="K30" s="21">
        <f>D30*M30</f>
        <v>65</v>
      </c>
      <c r="L30" s="21">
        <f>D30*N30</f>
        <v>71.5</v>
      </c>
      <c r="M30" s="65">
        <v>13</v>
      </c>
      <c r="N30" s="21">
        <f t="shared" si="1"/>
        <v>14.3</v>
      </c>
      <c r="O30" s="134"/>
      <c r="P30" s="125">
        <f t="shared" si="2"/>
        <v>0</v>
      </c>
      <c r="Q30" s="126" t="str">
        <f t="shared" si="3"/>
        <v xml:space="preserve"> </v>
      </c>
      <c r="R30" s="60"/>
      <c r="S30" s="61"/>
    </row>
    <row r="31" spans="2:19" ht="42.75" customHeight="1" x14ac:dyDescent="0.3">
      <c r="B31" s="62">
        <v>25</v>
      </c>
      <c r="C31" s="37" t="s">
        <v>54</v>
      </c>
      <c r="D31" s="56">
        <v>5</v>
      </c>
      <c r="E31" s="57" t="s">
        <v>18</v>
      </c>
      <c r="F31" s="37" t="s">
        <v>52</v>
      </c>
      <c r="G31" s="63"/>
      <c r="H31" s="63"/>
      <c r="I31" s="63"/>
      <c r="J31" s="63"/>
      <c r="K31" s="21">
        <f>D31*M31</f>
        <v>65</v>
      </c>
      <c r="L31" s="21">
        <f>D31*N31</f>
        <v>71.5</v>
      </c>
      <c r="M31" s="65">
        <v>13</v>
      </c>
      <c r="N31" s="21">
        <f t="shared" si="1"/>
        <v>14.3</v>
      </c>
      <c r="O31" s="134"/>
      <c r="P31" s="125">
        <f t="shared" si="2"/>
        <v>0</v>
      </c>
      <c r="Q31" s="126" t="str">
        <f t="shared" si="3"/>
        <v xml:space="preserve"> </v>
      </c>
      <c r="R31" s="60"/>
      <c r="S31" s="61"/>
    </row>
    <row r="32" spans="2:19" ht="50.25" customHeight="1" x14ac:dyDescent="0.3">
      <c r="B32" s="62">
        <v>26</v>
      </c>
      <c r="C32" s="37" t="s">
        <v>55</v>
      </c>
      <c r="D32" s="56">
        <v>5</v>
      </c>
      <c r="E32" s="57" t="s">
        <v>18</v>
      </c>
      <c r="F32" s="37" t="s">
        <v>52</v>
      </c>
      <c r="G32" s="63"/>
      <c r="H32" s="63"/>
      <c r="I32" s="63"/>
      <c r="J32" s="63"/>
      <c r="K32" s="21">
        <f>D32*M32</f>
        <v>65</v>
      </c>
      <c r="L32" s="21">
        <f>D32*N32</f>
        <v>71.5</v>
      </c>
      <c r="M32" s="65">
        <v>13</v>
      </c>
      <c r="N32" s="21">
        <f t="shared" si="1"/>
        <v>14.3</v>
      </c>
      <c r="O32" s="133"/>
      <c r="P32" s="123">
        <f t="shared" si="2"/>
        <v>0</v>
      </c>
      <c r="Q32" s="124" t="str">
        <f t="shared" si="3"/>
        <v xml:space="preserve"> </v>
      </c>
      <c r="R32" s="60"/>
      <c r="S32" s="61"/>
    </row>
    <row r="33" spans="2:19" ht="15.6" x14ac:dyDescent="0.3">
      <c r="B33" s="62">
        <v>27</v>
      </c>
      <c r="C33" s="37" t="s">
        <v>56</v>
      </c>
      <c r="D33" s="56">
        <v>5</v>
      </c>
      <c r="E33" s="57" t="s">
        <v>18</v>
      </c>
      <c r="F33" s="37" t="s">
        <v>57</v>
      </c>
      <c r="G33" s="63"/>
      <c r="H33" s="63"/>
      <c r="I33" s="63"/>
      <c r="J33" s="63"/>
      <c r="K33" s="21">
        <f>D33*M33</f>
        <v>55</v>
      </c>
      <c r="L33" s="21">
        <f>D33*N33</f>
        <v>60.500000000000007</v>
      </c>
      <c r="M33" s="65">
        <v>11</v>
      </c>
      <c r="N33" s="21">
        <f t="shared" si="1"/>
        <v>12.100000000000001</v>
      </c>
      <c r="O33" s="134"/>
      <c r="P33" s="125">
        <f t="shared" si="2"/>
        <v>0</v>
      </c>
      <c r="Q33" s="126" t="str">
        <f t="shared" si="3"/>
        <v xml:space="preserve"> </v>
      </c>
      <c r="R33" s="60"/>
      <c r="S33" s="61"/>
    </row>
    <row r="34" spans="2:19" ht="28.8" x14ac:dyDescent="0.3">
      <c r="B34" s="62">
        <v>28</v>
      </c>
      <c r="C34" s="37" t="s">
        <v>58</v>
      </c>
      <c r="D34" s="56">
        <v>5</v>
      </c>
      <c r="E34" s="57" t="s">
        <v>37</v>
      </c>
      <c r="F34" s="37" t="s">
        <v>220</v>
      </c>
      <c r="G34" s="63"/>
      <c r="H34" s="63"/>
      <c r="I34" s="63"/>
      <c r="J34" s="63"/>
      <c r="K34" s="21">
        <f>D34*M34</f>
        <v>150</v>
      </c>
      <c r="L34" s="21">
        <f>D34*N34</f>
        <v>165</v>
      </c>
      <c r="M34" s="65">
        <v>30</v>
      </c>
      <c r="N34" s="21">
        <f t="shared" si="1"/>
        <v>33</v>
      </c>
      <c r="O34" s="134"/>
      <c r="P34" s="125">
        <f t="shared" si="2"/>
        <v>0</v>
      </c>
      <c r="Q34" s="126" t="str">
        <f t="shared" si="3"/>
        <v xml:space="preserve"> </v>
      </c>
      <c r="R34" s="60"/>
      <c r="S34" s="61"/>
    </row>
    <row r="35" spans="2:19" ht="39" customHeight="1" x14ac:dyDescent="0.3">
      <c r="B35" s="62">
        <v>29</v>
      </c>
      <c r="C35" s="37" t="s">
        <v>59</v>
      </c>
      <c r="D35" s="56">
        <v>20</v>
      </c>
      <c r="E35" s="57" t="s">
        <v>37</v>
      </c>
      <c r="F35" s="37" t="s">
        <v>60</v>
      </c>
      <c r="G35" s="63"/>
      <c r="H35" s="63"/>
      <c r="I35" s="63"/>
      <c r="J35" s="63"/>
      <c r="K35" s="21">
        <f>D35*M35</f>
        <v>580</v>
      </c>
      <c r="L35" s="21">
        <f>D35*N35</f>
        <v>638</v>
      </c>
      <c r="M35" s="65">
        <v>29</v>
      </c>
      <c r="N35" s="21">
        <f t="shared" si="1"/>
        <v>31.900000000000002</v>
      </c>
      <c r="O35" s="134"/>
      <c r="P35" s="125">
        <f t="shared" si="2"/>
        <v>0</v>
      </c>
      <c r="Q35" s="126" t="str">
        <f t="shared" si="3"/>
        <v xml:space="preserve"> </v>
      </c>
      <c r="R35" s="60"/>
      <c r="S35" s="61"/>
    </row>
    <row r="36" spans="2:19" ht="28.8" x14ac:dyDescent="0.3">
      <c r="B36" s="62">
        <v>30</v>
      </c>
      <c r="C36" s="37" t="s">
        <v>61</v>
      </c>
      <c r="D36" s="56">
        <v>1</v>
      </c>
      <c r="E36" s="57" t="s">
        <v>37</v>
      </c>
      <c r="F36" s="37" t="s">
        <v>62</v>
      </c>
      <c r="G36" s="63"/>
      <c r="H36" s="63"/>
      <c r="I36" s="63"/>
      <c r="J36" s="63"/>
      <c r="K36" s="21">
        <f>D36*M36</f>
        <v>61</v>
      </c>
      <c r="L36" s="21">
        <f>D36*N36</f>
        <v>67.100000000000009</v>
      </c>
      <c r="M36" s="65">
        <v>61</v>
      </c>
      <c r="N36" s="21">
        <f t="shared" si="1"/>
        <v>67.100000000000009</v>
      </c>
      <c r="O36" s="134"/>
      <c r="P36" s="125">
        <f t="shared" si="2"/>
        <v>0</v>
      </c>
      <c r="Q36" s="126" t="str">
        <f t="shared" si="3"/>
        <v xml:space="preserve"> </v>
      </c>
      <c r="R36" s="60"/>
      <c r="S36" s="61"/>
    </row>
    <row r="37" spans="2:19" ht="39.75" customHeight="1" x14ac:dyDescent="0.3">
      <c r="B37" s="62">
        <v>31</v>
      </c>
      <c r="C37" s="37" t="s">
        <v>216</v>
      </c>
      <c r="D37" s="56">
        <v>1</v>
      </c>
      <c r="E37" s="57" t="s">
        <v>37</v>
      </c>
      <c r="F37" s="37" t="s">
        <v>62</v>
      </c>
      <c r="G37" s="63"/>
      <c r="H37" s="63"/>
      <c r="I37" s="63"/>
      <c r="J37" s="63"/>
      <c r="K37" s="21">
        <f>D37*M37</f>
        <v>61</v>
      </c>
      <c r="L37" s="21">
        <f>D37*N37</f>
        <v>67.100000000000009</v>
      </c>
      <c r="M37" s="65">
        <v>61</v>
      </c>
      <c r="N37" s="21">
        <f t="shared" si="1"/>
        <v>67.100000000000009</v>
      </c>
      <c r="O37" s="133"/>
      <c r="P37" s="123">
        <f t="shared" si="2"/>
        <v>0</v>
      </c>
      <c r="Q37" s="124" t="str">
        <f t="shared" si="3"/>
        <v xml:space="preserve"> </v>
      </c>
      <c r="R37" s="60"/>
      <c r="S37" s="61"/>
    </row>
    <row r="38" spans="2:19" ht="28.8" x14ac:dyDescent="0.3">
      <c r="B38" s="62">
        <v>32</v>
      </c>
      <c r="C38" s="37" t="s">
        <v>217</v>
      </c>
      <c r="D38" s="56">
        <v>1</v>
      </c>
      <c r="E38" s="57" t="s">
        <v>37</v>
      </c>
      <c r="F38" s="37" t="s">
        <v>62</v>
      </c>
      <c r="G38" s="63"/>
      <c r="H38" s="63"/>
      <c r="I38" s="63"/>
      <c r="J38" s="63"/>
      <c r="K38" s="21">
        <f>D38*M38</f>
        <v>61</v>
      </c>
      <c r="L38" s="21">
        <f>D38*N38</f>
        <v>67.100000000000009</v>
      </c>
      <c r="M38" s="65">
        <v>61</v>
      </c>
      <c r="N38" s="21">
        <f t="shared" si="1"/>
        <v>67.100000000000009</v>
      </c>
      <c r="O38" s="134"/>
      <c r="P38" s="125">
        <f t="shared" si="2"/>
        <v>0</v>
      </c>
      <c r="Q38" s="126" t="str">
        <f t="shared" si="3"/>
        <v xml:space="preserve"> </v>
      </c>
      <c r="R38" s="60"/>
      <c r="S38" s="61"/>
    </row>
    <row r="39" spans="2:19" ht="28.8" x14ac:dyDescent="0.3">
      <c r="B39" s="62">
        <v>33</v>
      </c>
      <c r="C39" s="37" t="s">
        <v>63</v>
      </c>
      <c r="D39" s="56">
        <v>1</v>
      </c>
      <c r="E39" s="57" t="s">
        <v>37</v>
      </c>
      <c r="F39" s="37" t="s">
        <v>62</v>
      </c>
      <c r="G39" s="63"/>
      <c r="H39" s="63"/>
      <c r="I39" s="63"/>
      <c r="J39" s="63"/>
      <c r="K39" s="21">
        <f>D39*M39</f>
        <v>61</v>
      </c>
      <c r="L39" s="21">
        <f>D39*N39</f>
        <v>67.100000000000009</v>
      </c>
      <c r="M39" s="65">
        <v>61</v>
      </c>
      <c r="N39" s="21">
        <f t="shared" si="1"/>
        <v>67.100000000000009</v>
      </c>
      <c r="O39" s="134"/>
      <c r="P39" s="125">
        <f t="shared" si="2"/>
        <v>0</v>
      </c>
      <c r="Q39" s="126" t="str">
        <f t="shared" si="3"/>
        <v xml:space="preserve"> </v>
      </c>
      <c r="R39" s="60"/>
      <c r="S39" s="61"/>
    </row>
    <row r="40" spans="2:19" ht="15.6" x14ac:dyDescent="0.3">
      <c r="B40" s="62">
        <v>34</v>
      </c>
      <c r="C40" s="37" t="s">
        <v>64</v>
      </c>
      <c r="D40" s="56">
        <v>1</v>
      </c>
      <c r="E40" s="57" t="s">
        <v>37</v>
      </c>
      <c r="F40" s="37" t="s">
        <v>62</v>
      </c>
      <c r="G40" s="63"/>
      <c r="H40" s="63"/>
      <c r="I40" s="63"/>
      <c r="J40" s="63"/>
      <c r="K40" s="21">
        <f>D40*M40</f>
        <v>61</v>
      </c>
      <c r="L40" s="21">
        <f>D40*N40</f>
        <v>67.100000000000009</v>
      </c>
      <c r="M40" s="65">
        <v>61</v>
      </c>
      <c r="N40" s="21">
        <f t="shared" si="1"/>
        <v>67.100000000000009</v>
      </c>
      <c r="O40" s="134"/>
      <c r="P40" s="125">
        <f t="shared" si="2"/>
        <v>0</v>
      </c>
      <c r="Q40" s="126" t="str">
        <f t="shared" si="3"/>
        <v xml:space="preserve"> </v>
      </c>
      <c r="R40" s="60"/>
      <c r="S40" s="61"/>
    </row>
    <row r="41" spans="2:19" ht="43.2" x14ac:dyDescent="0.3">
      <c r="B41" s="62">
        <v>35</v>
      </c>
      <c r="C41" s="37" t="s">
        <v>65</v>
      </c>
      <c r="D41" s="56">
        <v>4</v>
      </c>
      <c r="E41" s="57" t="s">
        <v>37</v>
      </c>
      <c r="F41" s="37" t="s">
        <v>66</v>
      </c>
      <c r="G41" s="63"/>
      <c r="H41" s="63"/>
      <c r="I41" s="63"/>
      <c r="J41" s="63"/>
      <c r="K41" s="21">
        <f>D41*M41</f>
        <v>220</v>
      </c>
      <c r="L41" s="21">
        <f>D41*N41</f>
        <v>242.00000000000003</v>
      </c>
      <c r="M41" s="65">
        <v>55</v>
      </c>
      <c r="N41" s="21">
        <f t="shared" si="1"/>
        <v>60.500000000000007</v>
      </c>
      <c r="O41" s="134"/>
      <c r="P41" s="125">
        <f t="shared" si="2"/>
        <v>0</v>
      </c>
      <c r="Q41" s="126" t="str">
        <f t="shared" si="3"/>
        <v xml:space="preserve"> </v>
      </c>
      <c r="R41" s="60"/>
      <c r="S41" s="61"/>
    </row>
    <row r="42" spans="2:19" ht="107.25" customHeight="1" x14ac:dyDescent="0.3">
      <c r="B42" s="62">
        <v>36</v>
      </c>
      <c r="C42" s="37" t="s">
        <v>67</v>
      </c>
      <c r="D42" s="56">
        <v>5</v>
      </c>
      <c r="E42" s="57" t="s">
        <v>37</v>
      </c>
      <c r="F42" s="37" t="s">
        <v>68</v>
      </c>
      <c r="G42" s="63"/>
      <c r="H42" s="63"/>
      <c r="I42" s="63"/>
      <c r="J42" s="63"/>
      <c r="K42" s="21">
        <f>D42*M42</f>
        <v>160</v>
      </c>
      <c r="L42" s="21">
        <f>D42*N42</f>
        <v>176</v>
      </c>
      <c r="M42" s="65">
        <v>32</v>
      </c>
      <c r="N42" s="21">
        <f t="shared" si="1"/>
        <v>35.200000000000003</v>
      </c>
      <c r="O42" s="133"/>
      <c r="P42" s="123">
        <f t="shared" si="2"/>
        <v>0</v>
      </c>
      <c r="Q42" s="124" t="str">
        <f t="shared" si="3"/>
        <v xml:space="preserve"> </v>
      </c>
      <c r="R42" s="60"/>
      <c r="S42" s="61"/>
    </row>
    <row r="43" spans="2:19" ht="28.8" x14ac:dyDescent="0.3">
      <c r="B43" s="62">
        <v>37</v>
      </c>
      <c r="C43" s="37" t="s">
        <v>69</v>
      </c>
      <c r="D43" s="56">
        <v>10</v>
      </c>
      <c r="E43" s="57" t="s">
        <v>18</v>
      </c>
      <c r="F43" s="37" t="s">
        <v>70</v>
      </c>
      <c r="G43" s="63"/>
      <c r="H43" s="63"/>
      <c r="I43" s="63"/>
      <c r="J43" s="63"/>
      <c r="K43" s="21">
        <f>D43*M43</f>
        <v>400</v>
      </c>
      <c r="L43" s="21">
        <f>D43*N43</f>
        <v>440</v>
      </c>
      <c r="M43" s="65">
        <v>40</v>
      </c>
      <c r="N43" s="21">
        <f t="shared" si="1"/>
        <v>44</v>
      </c>
      <c r="O43" s="134"/>
      <c r="P43" s="125">
        <f t="shared" si="2"/>
        <v>0</v>
      </c>
      <c r="Q43" s="126" t="str">
        <f t="shared" si="3"/>
        <v xml:space="preserve"> </v>
      </c>
      <c r="R43" s="60"/>
      <c r="S43" s="61"/>
    </row>
    <row r="44" spans="2:19" ht="28.8" x14ac:dyDescent="0.3">
      <c r="B44" s="62">
        <v>38</v>
      </c>
      <c r="C44" s="37" t="s">
        <v>119</v>
      </c>
      <c r="D44" s="56">
        <v>2</v>
      </c>
      <c r="E44" s="57" t="s">
        <v>18</v>
      </c>
      <c r="F44" s="39" t="s">
        <v>71</v>
      </c>
      <c r="G44" s="63"/>
      <c r="H44" s="63"/>
      <c r="I44" s="63"/>
      <c r="J44" s="63"/>
      <c r="K44" s="21">
        <f>D44*M44</f>
        <v>64</v>
      </c>
      <c r="L44" s="21">
        <f>D44*N44</f>
        <v>70.400000000000006</v>
      </c>
      <c r="M44" s="65">
        <v>32</v>
      </c>
      <c r="N44" s="21">
        <f t="shared" si="1"/>
        <v>35.200000000000003</v>
      </c>
      <c r="O44" s="134"/>
      <c r="P44" s="125">
        <f t="shared" si="2"/>
        <v>0</v>
      </c>
      <c r="Q44" s="126" t="str">
        <f t="shared" si="3"/>
        <v xml:space="preserve"> </v>
      </c>
      <c r="R44" s="60"/>
      <c r="S44" s="61"/>
    </row>
    <row r="45" spans="2:19" ht="51.75" customHeight="1" x14ac:dyDescent="0.3">
      <c r="B45" s="62">
        <v>39</v>
      </c>
      <c r="C45" s="37" t="s">
        <v>72</v>
      </c>
      <c r="D45" s="56">
        <v>20</v>
      </c>
      <c r="E45" s="57" t="s">
        <v>18</v>
      </c>
      <c r="F45" s="37" t="s">
        <v>73</v>
      </c>
      <c r="G45" s="63"/>
      <c r="H45" s="63"/>
      <c r="I45" s="63"/>
      <c r="J45" s="63"/>
      <c r="K45" s="21">
        <f>D45*M45</f>
        <v>560</v>
      </c>
      <c r="L45" s="21">
        <f>D45*N45</f>
        <v>616.00000000000011</v>
      </c>
      <c r="M45" s="65">
        <v>28</v>
      </c>
      <c r="N45" s="21">
        <f t="shared" si="1"/>
        <v>30.800000000000004</v>
      </c>
      <c r="O45" s="134"/>
      <c r="P45" s="125">
        <f t="shared" si="2"/>
        <v>0</v>
      </c>
      <c r="Q45" s="126" t="str">
        <f t="shared" si="3"/>
        <v xml:space="preserve"> </v>
      </c>
      <c r="R45" s="60"/>
      <c r="S45" s="61"/>
    </row>
    <row r="46" spans="2:19" ht="15.6" x14ac:dyDescent="0.3">
      <c r="B46" s="62">
        <v>40</v>
      </c>
      <c r="C46" s="37" t="s">
        <v>74</v>
      </c>
      <c r="D46" s="56">
        <v>20</v>
      </c>
      <c r="E46" s="57" t="s">
        <v>18</v>
      </c>
      <c r="F46" s="37" t="s">
        <v>75</v>
      </c>
      <c r="G46" s="63"/>
      <c r="H46" s="63"/>
      <c r="I46" s="63"/>
      <c r="J46" s="63"/>
      <c r="K46" s="21">
        <f>D46*M46</f>
        <v>560</v>
      </c>
      <c r="L46" s="21">
        <f>D46*N46</f>
        <v>616.00000000000011</v>
      </c>
      <c r="M46" s="65">
        <v>28</v>
      </c>
      <c r="N46" s="21">
        <f t="shared" si="1"/>
        <v>30.800000000000004</v>
      </c>
      <c r="O46" s="134"/>
      <c r="P46" s="125">
        <f t="shared" si="2"/>
        <v>0</v>
      </c>
      <c r="Q46" s="126" t="str">
        <f t="shared" si="3"/>
        <v xml:space="preserve"> </v>
      </c>
      <c r="R46" s="60"/>
      <c r="S46" s="61"/>
    </row>
    <row r="47" spans="2:19" ht="27" customHeight="1" x14ac:dyDescent="0.3">
      <c r="B47" s="62">
        <v>41</v>
      </c>
      <c r="C47" s="37" t="s">
        <v>76</v>
      </c>
      <c r="D47" s="56">
        <v>10</v>
      </c>
      <c r="E47" s="57" t="s">
        <v>37</v>
      </c>
      <c r="F47" s="37" t="s">
        <v>77</v>
      </c>
      <c r="G47" s="63"/>
      <c r="H47" s="63"/>
      <c r="I47" s="63"/>
      <c r="J47" s="63"/>
      <c r="K47" s="21">
        <f>D47*M47</f>
        <v>60</v>
      </c>
      <c r="L47" s="21">
        <f>D47*N47</f>
        <v>66</v>
      </c>
      <c r="M47" s="65">
        <v>6</v>
      </c>
      <c r="N47" s="21">
        <f t="shared" si="1"/>
        <v>6.6000000000000005</v>
      </c>
      <c r="O47" s="133"/>
      <c r="P47" s="123">
        <f t="shared" si="2"/>
        <v>0</v>
      </c>
      <c r="Q47" s="124" t="str">
        <f t="shared" si="3"/>
        <v xml:space="preserve"> </v>
      </c>
      <c r="R47" s="60"/>
      <c r="S47" s="61"/>
    </row>
    <row r="48" spans="2:19" ht="30" customHeight="1" x14ac:dyDescent="0.3">
      <c r="B48" s="62">
        <v>42</v>
      </c>
      <c r="C48" s="37" t="s">
        <v>78</v>
      </c>
      <c r="D48" s="56">
        <v>10</v>
      </c>
      <c r="E48" s="57" t="s">
        <v>37</v>
      </c>
      <c r="F48" s="37" t="s">
        <v>77</v>
      </c>
      <c r="G48" s="63"/>
      <c r="H48" s="63"/>
      <c r="I48" s="63"/>
      <c r="J48" s="63"/>
      <c r="K48" s="21">
        <f>D48*M48</f>
        <v>80</v>
      </c>
      <c r="L48" s="21">
        <f>D48*N48</f>
        <v>88</v>
      </c>
      <c r="M48" s="65">
        <v>8</v>
      </c>
      <c r="N48" s="21">
        <f t="shared" si="1"/>
        <v>8.8000000000000007</v>
      </c>
      <c r="O48" s="134"/>
      <c r="P48" s="125">
        <f t="shared" si="2"/>
        <v>0</v>
      </c>
      <c r="Q48" s="126" t="str">
        <f t="shared" si="3"/>
        <v xml:space="preserve"> </v>
      </c>
      <c r="R48" s="60"/>
      <c r="S48" s="61"/>
    </row>
    <row r="49" spans="2:19" ht="60" customHeight="1" x14ac:dyDescent="0.3">
      <c r="B49" s="62">
        <v>43</v>
      </c>
      <c r="C49" s="37" t="s">
        <v>79</v>
      </c>
      <c r="D49" s="56">
        <v>50</v>
      </c>
      <c r="E49" s="57" t="s">
        <v>18</v>
      </c>
      <c r="F49" s="37" t="s">
        <v>80</v>
      </c>
      <c r="G49" s="63"/>
      <c r="H49" s="63"/>
      <c r="I49" s="63"/>
      <c r="J49" s="63"/>
      <c r="K49" s="21">
        <f>D49*M49</f>
        <v>450</v>
      </c>
      <c r="L49" s="21">
        <f>D49*N49</f>
        <v>495</v>
      </c>
      <c r="M49" s="65">
        <v>9</v>
      </c>
      <c r="N49" s="21">
        <f t="shared" si="1"/>
        <v>9.9</v>
      </c>
      <c r="O49" s="134"/>
      <c r="P49" s="125">
        <f t="shared" si="2"/>
        <v>0</v>
      </c>
      <c r="Q49" s="126" t="str">
        <f t="shared" si="3"/>
        <v xml:space="preserve"> </v>
      </c>
      <c r="R49" s="60"/>
      <c r="S49" s="61"/>
    </row>
    <row r="50" spans="2:19" ht="28.8" x14ac:dyDescent="0.3">
      <c r="B50" s="62">
        <v>44</v>
      </c>
      <c r="C50" s="37" t="s">
        <v>81</v>
      </c>
      <c r="D50" s="56">
        <v>10</v>
      </c>
      <c r="E50" s="57" t="s">
        <v>18</v>
      </c>
      <c r="F50" s="37" t="s">
        <v>80</v>
      </c>
      <c r="G50" s="63"/>
      <c r="H50" s="63"/>
      <c r="I50" s="63"/>
      <c r="J50" s="63"/>
      <c r="K50" s="21">
        <f>D50*M50</f>
        <v>90</v>
      </c>
      <c r="L50" s="21">
        <f>D50*N50</f>
        <v>99</v>
      </c>
      <c r="M50" s="65">
        <v>9</v>
      </c>
      <c r="N50" s="21">
        <f t="shared" si="1"/>
        <v>9.9</v>
      </c>
      <c r="O50" s="134"/>
      <c r="P50" s="125">
        <f t="shared" si="2"/>
        <v>0</v>
      </c>
      <c r="Q50" s="126" t="str">
        <f t="shared" si="3"/>
        <v xml:space="preserve"> </v>
      </c>
      <c r="R50" s="60"/>
      <c r="S50" s="61"/>
    </row>
    <row r="51" spans="2:19" ht="43.2" x14ac:dyDescent="0.3">
      <c r="B51" s="62">
        <v>45</v>
      </c>
      <c r="C51" s="37" t="s">
        <v>82</v>
      </c>
      <c r="D51" s="56">
        <v>10</v>
      </c>
      <c r="E51" s="57" t="s">
        <v>83</v>
      </c>
      <c r="F51" s="37" t="s">
        <v>84</v>
      </c>
      <c r="G51" s="63"/>
      <c r="H51" s="63"/>
      <c r="I51" s="63"/>
      <c r="J51" s="63"/>
      <c r="K51" s="21">
        <f>D51*M51</f>
        <v>380</v>
      </c>
      <c r="L51" s="21">
        <f>D51*N51</f>
        <v>418.00000000000006</v>
      </c>
      <c r="M51" s="65">
        <v>38</v>
      </c>
      <c r="N51" s="21">
        <f t="shared" si="1"/>
        <v>41.800000000000004</v>
      </c>
      <c r="O51" s="134"/>
      <c r="P51" s="125">
        <f t="shared" si="2"/>
        <v>0</v>
      </c>
      <c r="Q51" s="126" t="str">
        <f t="shared" si="3"/>
        <v xml:space="preserve"> </v>
      </c>
      <c r="R51" s="60"/>
      <c r="S51" s="61"/>
    </row>
    <row r="52" spans="2:19" ht="57.6" x14ac:dyDescent="0.3">
      <c r="B52" s="62">
        <v>46</v>
      </c>
      <c r="C52" s="37" t="s">
        <v>85</v>
      </c>
      <c r="D52" s="56">
        <v>1</v>
      </c>
      <c r="E52" s="57" t="s">
        <v>37</v>
      </c>
      <c r="F52" s="37" t="s">
        <v>86</v>
      </c>
      <c r="G52" s="63"/>
      <c r="H52" s="63"/>
      <c r="I52" s="63"/>
      <c r="J52" s="63"/>
      <c r="K52" s="21">
        <f>D52*M52</f>
        <v>70</v>
      </c>
      <c r="L52" s="21">
        <f>D52*N52</f>
        <v>77</v>
      </c>
      <c r="M52" s="65">
        <v>70</v>
      </c>
      <c r="N52" s="21">
        <f t="shared" si="1"/>
        <v>77</v>
      </c>
      <c r="O52" s="133"/>
      <c r="P52" s="123">
        <f t="shared" si="2"/>
        <v>0</v>
      </c>
      <c r="Q52" s="124" t="str">
        <f t="shared" si="3"/>
        <v xml:space="preserve"> </v>
      </c>
      <c r="R52" s="60"/>
      <c r="S52" s="61"/>
    </row>
    <row r="53" spans="2:19" ht="94.5" customHeight="1" x14ac:dyDescent="0.3">
      <c r="B53" s="62">
        <v>47</v>
      </c>
      <c r="C53" s="37" t="s">
        <v>87</v>
      </c>
      <c r="D53" s="56">
        <v>5</v>
      </c>
      <c r="E53" s="57" t="s">
        <v>83</v>
      </c>
      <c r="F53" s="37" t="s">
        <v>88</v>
      </c>
      <c r="G53" s="63"/>
      <c r="H53" s="63"/>
      <c r="I53" s="63"/>
      <c r="J53" s="63"/>
      <c r="K53" s="21">
        <f>D53*M53</f>
        <v>550</v>
      </c>
      <c r="L53" s="21">
        <f>D53*N53</f>
        <v>605.00000000000011</v>
      </c>
      <c r="M53" s="65">
        <v>110</v>
      </c>
      <c r="N53" s="21">
        <f t="shared" si="1"/>
        <v>121.00000000000001</v>
      </c>
      <c r="O53" s="134"/>
      <c r="P53" s="125">
        <f t="shared" si="2"/>
        <v>0</v>
      </c>
      <c r="Q53" s="126" t="str">
        <f t="shared" si="3"/>
        <v xml:space="preserve"> </v>
      </c>
      <c r="R53" s="60"/>
      <c r="S53" s="61"/>
    </row>
    <row r="54" spans="2:19" ht="42.75" customHeight="1" x14ac:dyDescent="0.3">
      <c r="B54" s="62">
        <v>48</v>
      </c>
      <c r="C54" s="37" t="s">
        <v>89</v>
      </c>
      <c r="D54" s="56">
        <v>20</v>
      </c>
      <c r="E54" s="57" t="s">
        <v>18</v>
      </c>
      <c r="F54" s="37" t="s">
        <v>90</v>
      </c>
      <c r="G54" s="63"/>
      <c r="H54" s="63"/>
      <c r="I54" s="63"/>
      <c r="J54" s="63"/>
      <c r="K54" s="21">
        <f>D54*M54</f>
        <v>2000</v>
      </c>
      <c r="L54" s="21">
        <f>D54*N54</f>
        <v>2200.0000000000005</v>
      </c>
      <c r="M54" s="65">
        <v>100</v>
      </c>
      <c r="N54" s="21">
        <f t="shared" si="1"/>
        <v>110.00000000000001</v>
      </c>
      <c r="O54" s="134"/>
      <c r="P54" s="125">
        <f t="shared" si="2"/>
        <v>0</v>
      </c>
      <c r="Q54" s="126" t="str">
        <f t="shared" si="3"/>
        <v xml:space="preserve"> </v>
      </c>
      <c r="R54" s="60"/>
      <c r="S54" s="61"/>
    </row>
    <row r="55" spans="2:19" ht="30" customHeight="1" x14ac:dyDescent="0.3">
      <c r="B55" s="62">
        <v>49</v>
      </c>
      <c r="C55" s="37" t="s">
        <v>91</v>
      </c>
      <c r="D55" s="56">
        <v>20</v>
      </c>
      <c r="E55" s="57" t="s">
        <v>18</v>
      </c>
      <c r="F55" s="37" t="s">
        <v>92</v>
      </c>
      <c r="G55" s="63"/>
      <c r="H55" s="63"/>
      <c r="I55" s="63"/>
      <c r="J55" s="63"/>
      <c r="K55" s="21">
        <f>D55*M55</f>
        <v>1900</v>
      </c>
      <c r="L55" s="21">
        <f>D55*N55</f>
        <v>2090.0000000000005</v>
      </c>
      <c r="M55" s="65">
        <v>95</v>
      </c>
      <c r="N55" s="21">
        <f t="shared" si="1"/>
        <v>104.50000000000001</v>
      </c>
      <c r="O55" s="134"/>
      <c r="P55" s="125">
        <f t="shared" si="2"/>
        <v>0</v>
      </c>
      <c r="Q55" s="126" t="str">
        <f t="shared" si="3"/>
        <v xml:space="preserve"> </v>
      </c>
      <c r="R55" s="60"/>
      <c r="S55" s="61"/>
    </row>
    <row r="56" spans="2:19" ht="47.25" customHeight="1" x14ac:dyDescent="0.3">
      <c r="B56" s="62">
        <v>50</v>
      </c>
      <c r="C56" s="37" t="s">
        <v>118</v>
      </c>
      <c r="D56" s="56">
        <v>20</v>
      </c>
      <c r="E56" s="57" t="s">
        <v>37</v>
      </c>
      <c r="F56" s="37" t="s">
        <v>93</v>
      </c>
      <c r="G56" s="63"/>
      <c r="H56" s="63"/>
      <c r="I56" s="63"/>
      <c r="J56" s="63"/>
      <c r="K56" s="21">
        <f>D56*M56</f>
        <v>2400</v>
      </c>
      <c r="L56" s="21">
        <f>D56*N56</f>
        <v>2640</v>
      </c>
      <c r="M56" s="65">
        <v>120</v>
      </c>
      <c r="N56" s="21">
        <f t="shared" si="1"/>
        <v>132</v>
      </c>
      <c r="O56" s="134"/>
      <c r="P56" s="125">
        <f t="shared" si="2"/>
        <v>0</v>
      </c>
      <c r="Q56" s="126" t="str">
        <f t="shared" si="3"/>
        <v xml:space="preserve"> </v>
      </c>
      <c r="R56" s="60"/>
      <c r="S56" s="61"/>
    </row>
    <row r="57" spans="2:19" ht="33" customHeight="1" x14ac:dyDescent="0.3">
      <c r="B57" s="62">
        <v>51</v>
      </c>
      <c r="C57" s="37" t="s">
        <v>94</v>
      </c>
      <c r="D57" s="56">
        <v>15</v>
      </c>
      <c r="E57" s="57" t="s">
        <v>37</v>
      </c>
      <c r="F57" s="37" t="s">
        <v>95</v>
      </c>
      <c r="G57" s="63"/>
      <c r="H57" s="63"/>
      <c r="I57" s="63"/>
      <c r="J57" s="63"/>
      <c r="K57" s="21">
        <f>D57*M57</f>
        <v>60</v>
      </c>
      <c r="L57" s="21">
        <f>D57*N57</f>
        <v>66</v>
      </c>
      <c r="M57" s="65">
        <v>4</v>
      </c>
      <c r="N57" s="21">
        <f t="shared" si="1"/>
        <v>4.4000000000000004</v>
      </c>
      <c r="O57" s="133"/>
      <c r="P57" s="123">
        <f t="shared" si="2"/>
        <v>0</v>
      </c>
      <c r="Q57" s="124" t="str">
        <f t="shared" si="3"/>
        <v xml:space="preserve"> </v>
      </c>
      <c r="R57" s="60"/>
      <c r="S57" s="61"/>
    </row>
    <row r="58" spans="2:19" ht="48" customHeight="1" x14ac:dyDescent="0.3">
      <c r="B58" s="62">
        <v>52</v>
      </c>
      <c r="C58" s="37" t="s">
        <v>96</v>
      </c>
      <c r="D58" s="56">
        <v>2</v>
      </c>
      <c r="E58" s="57" t="s">
        <v>18</v>
      </c>
      <c r="F58" s="37" t="s">
        <v>97</v>
      </c>
      <c r="G58" s="63"/>
      <c r="H58" s="63"/>
      <c r="I58" s="63"/>
      <c r="J58" s="63"/>
      <c r="K58" s="21">
        <f>D58*M58</f>
        <v>40</v>
      </c>
      <c r="L58" s="21">
        <f>D58*N58</f>
        <v>44</v>
      </c>
      <c r="M58" s="65">
        <v>20</v>
      </c>
      <c r="N58" s="21">
        <f t="shared" si="1"/>
        <v>22</v>
      </c>
      <c r="O58" s="134"/>
      <c r="P58" s="125">
        <f t="shared" si="2"/>
        <v>0</v>
      </c>
      <c r="Q58" s="126" t="str">
        <f t="shared" si="3"/>
        <v xml:space="preserve"> </v>
      </c>
      <c r="R58" s="60"/>
      <c r="S58" s="61"/>
    </row>
    <row r="59" spans="2:19" ht="15.6" x14ac:dyDescent="0.3">
      <c r="B59" s="62">
        <v>53</v>
      </c>
      <c r="C59" s="37" t="s">
        <v>98</v>
      </c>
      <c r="D59" s="56">
        <v>5</v>
      </c>
      <c r="E59" s="57" t="s">
        <v>37</v>
      </c>
      <c r="F59" s="37" t="s">
        <v>99</v>
      </c>
      <c r="G59" s="63"/>
      <c r="H59" s="63"/>
      <c r="I59" s="63"/>
      <c r="J59" s="63"/>
      <c r="K59" s="21">
        <f>D59*M59</f>
        <v>30</v>
      </c>
      <c r="L59" s="21">
        <f>D59*N59</f>
        <v>33</v>
      </c>
      <c r="M59" s="65">
        <v>6</v>
      </c>
      <c r="N59" s="21">
        <f t="shared" si="1"/>
        <v>6.6000000000000005</v>
      </c>
      <c r="O59" s="134"/>
      <c r="P59" s="125">
        <f t="shared" si="2"/>
        <v>0</v>
      </c>
      <c r="Q59" s="126" t="str">
        <f t="shared" si="3"/>
        <v xml:space="preserve"> </v>
      </c>
      <c r="R59" s="60"/>
      <c r="S59" s="61"/>
    </row>
    <row r="60" spans="2:19" ht="15.6" x14ac:dyDescent="0.3">
      <c r="B60" s="62">
        <v>54</v>
      </c>
      <c r="C60" s="37" t="s">
        <v>100</v>
      </c>
      <c r="D60" s="56">
        <v>10</v>
      </c>
      <c r="E60" s="57" t="s">
        <v>37</v>
      </c>
      <c r="F60" s="37" t="s">
        <v>101</v>
      </c>
      <c r="G60" s="63"/>
      <c r="H60" s="63"/>
      <c r="I60" s="63"/>
      <c r="J60" s="63"/>
      <c r="K60" s="21">
        <f>D60*M60</f>
        <v>60</v>
      </c>
      <c r="L60" s="21">
        <f>D60*N60</f>
        <v>66</v>
      </c>
      <c r="M60" s="65">
        <v>6</v>
      </c>
      <c r="N60" s="21">
        <f t="shared" si="1"/>
        <v>6.6000000000000005</v>
      </c>
      <c r="O60" s="134"/>
      <c r="P60" s="125">
        <f t="shared" si="2"/>
        <v>0</v>
      </c>
      <c r="Q60" s="126" t="str">
        <f t="shared" si="3"/>
        <v xml:space="preserve"> </v>
      </c>
      <c r="R60" s="60"/>
      <c r="S60" s="61"/>
    </row>
    <row r="61" spans="2:19" ht="15.6" x14ac:dyDescent="0.3">
      <c r="B61" s="62">
        <v>55</v>
      </c>
      <c r="C61" s="37" t="s">
        <v>102</v>
      </c>
      <c r="D61" s="56">
        <v>10</v>
      </c>
      <c r="E61" s="57" t="s">
        <v>37</v>
      </c>
      <c r="F61" s="37" t="s">
        <v>103</v>
      </c>
      <c r="G61" s="63"/>
      <c r="H61" s="63"/>
      <c r="I61" s="63"/>
      <c r="J61" s="63"/>
      <c r="K61" s="21">
        <f>D61*M61</f>
        <v>160</v>
      </c>
      <c r="L61" s="21">
        <f>D61*N61</f>
        <v>176</v>
      </c>
      <c r="M61" s="65">
        <v>16</v>
      </c>
      <c r="N61" s="21">
        <f t="shared" si="1"/>
        <v>17.600000000000001</v>
      </c>
      <c r="O61" s="134"/>
      <c r="P61" s="125">
        <f t="shared" si="2"/>
        <v>0</v>
      </c>
      <c r="Q61" s="126" t="str">
        <f t="shared" si="3"/>
        <v xml:space="preserve"> </v>
      </c>
      <c r="R61" s="60"/>
      <c r="S61" s="61"/>
    </row>
    <row r="62" spans="2:19" ht="43.2" x14ac:dyDescent="0.3">
      <c r="B62" s="62">
        <v>56</v>
      </c>
      <c r="C62" s="37" t="s">
        <v>104</v>
      </c>
      <c r="D62" s="56">
        <v>10</v>
      </c>
      <c r="E62" s="57" t="s">
        <v>18</v>
      </c>
      <c r="F62" s="37" t="s">
        <v>105</v>
      </c>
      <c r="G62" s="63"/>
      <c r="H62" s="63"/>
      <c r="I62" s="63"/>
      <c r="J62" s="63"/>
      <c r="K62" s="21">
        <f>D62*M62</f>
        <v>800</v>
      </c>
      <c r="L62" s="21">
        <f>D62*N62</f>
        <v>880</v>
      </c>
      <c r="M62" s="65">
        <v>80</v>
      </c>
      <c r="N62" s="21">
        <f t="shared" si="1"/>
        <v>88</v>
      </c>
      <c r="O62" s="133"/>
      <c r="P62" s="123">
        <f t="shared" si="2"/>
        <v>0</v>
      </c>
      <c r="Q62" s="124" t="str">
        <f t="shared" si="3"/>
        <v xml:space="preserve"> </v>
      </c>
      <c r="R62" s="60"/>
      <c r="S62" s="61"/>
    </row>
    <row r="63" spans="2:19" ht="30" customHeight="1" x14ac:dyDescent="0.3">
      <c r="B63" s="62">
        <v>57</v>
      </c>
      <c r="C63" s="37" t="s">
        <v>106</v>
      </c>
      <c r="D63" s="56">
        <v>10</v>
      </c>
      <c r="E63" s="57" t="s">
        <v>18</v>
      </c>
      <c r="F63" s="37" t="s">
        <v>107</v>
      </c>
      <c r="G63" s="63"/>
      <c r="H63" s="63"/>
      <c r="I63" s="63"/>
      <c r="J63" s="63"/>
      <c r="K63" s="21">
        <f>D63*M63</f>
        <v>530</v>
      </c>
      <c r="L63" s="21">
        <f>D63*N63</f>
        <v>583</v>
      </c>
      <c r="M63" s="65">
        <v>53</v>
      </c>
      <c r="N63" s="21">
        <f t="shared" si="1"/>
        <v>58.300000000000004</v>
      </c>
      <c r="O63" s="134"/>
      <c r="P63" s="125">
        <f t="shared" si="2"/>
        <v>0</v>
      </c>
      <c r="Q63" s="126" t="str">
        <f t="shared" si="3"/>
        <v xml:space="preserve"> </v>
      </c>
      <c r="R63" s="60"/>
      <c r="S63" s="61"/>
    </row>
    <row r="64" spans="2:19" ht="36.75" customHeight="1" x14ac:dyDescent="0.3">
      <c r="B64" s="62">
        <v>58</v>
      </c>
      <c r="C64" s="37" t="s">
        <v>108</v>
      </c>
      <c r="D64" s="56">
        <v>10</v>
      </c>
      <c r="E64" s="57" t="s">
        <v>18</v>
      </c>
      <c r="F64" s="37" t="s">
        <v>109</v>
      </c>
      <c r="G64" s="63"/>
      <c r="H64" s="63"/>
      <c r="I64" s="63"/>
      <c r="J64" s="63"/>
      <c r="K64" s="21">
        <f>D64*M64</f>
        <v>200</v>
      </c>
      <c r="L64" s="21">
        <f>D64*N64</f>
        <v>220</v>
      </c>
      <c r="M64" s="65">
        <v>20</v>
      </c>
      <c r="N64" s="21">
        <f t="shared" si="1"/>
        <v>22</v>
      </c>
      <c r="O64" s="134"/>
      <c r="P64" s="125">
        <f t="shared" si="2"/>
        <v>0</v>
      </c>
      <c r="Q64" s="126" t="str">
        <f t="shared" si="3"/>
        <v xml:space="preserve"> </v>
      </c>
      <c r="R64" s="60"/>
      <c r="S64" s="61"/>
    </row>
    <row r="65" spans="1:19" ht="30" customHeight="1" x14ac:dyDescent="0.3">
      <c r="B65" s="62">
        <v>59</v>
      </c>
      <c r="C65" s="37" t="s">
        <v>110</v>
      </c>
      <c r="D65" s="56">
        <v>2</v>
      </c>
      <c r="E65" s="57" t="s">
        <v>18</v>
      </c>
      <c r="F65" s="37" t="s">
        <v>111</v>
      </c>
      <c r="G65" s="63"/>
      <c r="H65" s="63"/>
      <c r="I65" s="63"/>
      <c r="J65" s="63"/>
      <c r="K65" s="21">
        <f>D65*M65</f>
        <v>16</v>
      </c>
      <c r="L65" s="21">
        <f>D65*N65</f>
        <v>17.600000000000001</v>
      </c>
      <c r="M65" s="65">
        <v>8</v>
      </c>
      <c r="N65" s="21">
        <f t="shared" si="1"/>
        <v>8.8000000000000007</v>
      </c>
      <c r="O65" s="134"/>
      <c r="P65" s="125">
        <f t="shared" si="2"/>
        <v>0</v>
      </c>
      <c r="Q65" s="126" t="str">
        <f t="shared" si="3"/>
        <v xml:space="preserve"> </v>
      </c>
      <c r="R65" s="60"/>
      <c r="S65" s="61"/>
    </row>
    <row r="66" spans="1:19" ht="16.2" thickBot="1" x14ac:dyDescent="0.35">
      <c r="A66" s="66"/>
      <c r="B66" s="67">
        <v>60</v>
      </c>
      <c r="C66" s="40" t="s">
        <v>112</v>
      </c>
      <c r="D66" s="68">
        <v>5</v>
      </c>
      <c r="E66" s="69" t="s">
        <v>18</v>
      </c>
      <c r="F66" s="40" t="s">
        <v>113</v>
      </c>
      <c r="G66" s="70"/>
      <c r="H66" s="70"/>
      <c r="I66" s="70"/>
      <c r="J66" s="70"/>
      <c r="K66" s="22">
        <f>D66*M66</f>
        <v>60</v>
      </c>
      <c r="L66" s="22">
        <f>D66*N66</f>
        <v>66</v>
      </c>
      <c r="M66" s="71">
        <v>12</v>
      </c>
      <c r="N66" s="21">
        <f t="shared" si="1"/>
        <v>13.200000000000001</v>
      </c>
      <c r="O66" s="135"/>
      <c r="P66" s="128">
        <f t="shared" si="2"/>
        <v>0</v>
      </c>
      <c r="Q66" s="129" t="str">
        <f t="shared" si="3"/>
        <v xml:space="preserve"> </v>
      </c>
      <c r="R66" s="60"/>
      <c r="S66" s="61"/>
    </row>
    <row r="67" spans="1:19" ht="58.2" thickTop="1" x14ac:dyDescent="0.3">
      <c r="A67" s="72"/>
      <c r="B67" s="73">
        <v>61</v>
      </c>
      <c r="C67" s="74" t="s">
        <v>120</v>
      </c>
      <c r="D67" s="75">
        <v>20</v>
      </c>
      <c r="E67" s="76" t="s">
        <v>37</v>
      </c>
      <c r="F67" s="77" t="s">
        <v>121</v>
      </c>
      <c r="G67" s="58" t="s">
        <v>219</v>
      </c>
      <c r="H67" s="58"/>
      <c r="I67" s="58" t="s">
        <v>133</v>
      </c>
      <c r="J67" s="58" t="s">
        <v>134</v>
      </c>
      <c r="K67" s="23">
        <f>D67*M67</f>
        <v>1620</v>
      </c>
      <c r="L67" s="23">
        <f>D67*N67</f>
        <v>1800</v>
      </c>
      <c r="M67" s="23">
        <f>N67*0.9</f>
        <v>81</v>
      </c>
      <c r="N67" s="20">
        <v>90</v>
      </c>
      <c r="O67" s="133"/>
      <c r="P67" s="123">
        <f t="shared" si="2"/>
        <v>0</v>
      </c>
      <c r="Q67" s="124" t="str">
        <f t="shared" si="3"/>
        <v xml:space="preserve"> </v>
      </c>
      <c r="R67" s="60"/>
      <c r="S67" s="61"/>
    </row>
    <row r="68" spans="1:19" ht="43.5" customHeight="1" x14ac:dyDescent="0.3">
      <c r="B68" s="62">
        <v>62</v>
      </c>
      <c r="C68" s="78" t="s">
        <v>122</v>
      </c>
      <c r="D68" s="79">
        <v>5</v>
      </c>
      <c r="E68" s="80" t="s">
        <v>37</v>
      </c>
      <c r="F68" s="81" t="s">
        <v>123</v>
      </c>
      <c r="G68" s="63"/>
      <c r="H68" s="63"/>
      <c r="I68" s="63"/>
      <c r="J68" s="63"/>
      <c r="K68" s="21">
        <f>D68*M68</f>
        <v>315</v>
      </c>
      <c r="L68" s="21">
        <f>D68*N68</f>
        <v>350</v>
      </c>
      <c r="M68" s="23">
        <f t="shared" ref="M68:M73" si="7">N68*0.9</f>
        <v>63</v>
      </c>
      <c r="N68" s="21">
        <v>70</v>
      </c>
      <c r="O68" s="134"/>
      <c r="P68" s="125">
        <f t="shared" si="2"/>
        <v>0</v>
      </c>
      <c r="Q68" s="126" t="str">
        <f t="shared" si="3"/>
        <v xml:space="preserve"> </v>
      </c>
      <c r="R68" s="60"/>
      <c r="S68" s="61"/>
    </row>
    <row r="69" spans="1:19" ht="43.5" customHeight="1" x14ac:dyDescent="0.3">
      <c r="B69" s="62">
        <v>63</v>
      </c>
      <c r="C69" s="78" t="s">
        <v>124</v>
      </c>
      <c r="D69" s="56">
        <v>1</v>
      </c>
      <c r="E69" s="80" t="s">
        <v>18</v>
      </c>
      <c r="F69" s="81" t="s">
        <v>125</v>
      </c>
      <c r="G69" s="63"/>
      <c r="H69" s="63"/>
      <c r="I69" s="63"/>
      <c r="J69" s="63"/>
      <c r="K69" s="21">
        <f>D69*M69</f>
        <v>31.5</v>
      </c>
      <c r="L69" s="21">
        <f>D69*N69</f>
        <v>35</v>
      </c>
      <c r="M69" s="23">
        <f t="shared" si="7"/>
        <v>31.5</v>
      </c>
      <c r="N69" s="21">
        <v>35</v>
      </c>
      <c r="O69" s="134"/>
      <c r="P69" s="125">
        <f t="shared" si="2"/>
        <v>0</v>
      </c>
      <c r="Q69" s="126" t="str">
        <f t="shared" si="3"/>
        <v xml:space="preserve"> </v>
      </c>
      <c r="R69" s="60"/>
      <c r="S69" s="61"/>
    </row>
    <row r="70" spans="1:19" ht="60.75" customHeight="1" x14ac:dyDescent="0.3">
      <c r="B70" s="62">
        <v>64</v>
      </c>
      <c r="C70" s="78" t="s">
        <v>126</v>
      </c>
      <c r="D70" s="79">
        <v>1</v>
      </c>
      <c r="E70" s="80" t="s">
        <v>37</v>
      </c>
      <c r="F70" s="81" t="s">
        <v>127</v>
      </c>
      <c r="G70" s="63"/>
      <c r="H70" s="63"/>
      <c r="I70" s="63"/>
      <c r="J70" s="63"/>
      <c r="K70" s="21">
        <f>D70*M70</f>
        <v>198</v>
      </c>
      <c r="L70" s="21">
        <f>D70*N70</f>
        <v>220</v>
      </c>
      <c r="M70" s="23">
        <f t="shared" si="7"/>
        <v>198</v>
      </c>
      <c r="N70" s="21">
        <v>220</v>
      </c>
      <c r="O70" s="134"/>
      <c r="P70" s="125">
        <f t="shared" si="2"/>
        <v>0</v>
      </c>
      <c r="Q70" s="126" t="str">
        <f t="shared" si="3"/>
        <v xml:space="preserve"> </v>
      </c>
      <c r="R70" s="60"/>
      <c r="S70" s="61"/>
    </row>
    <row r="71" spans="1:19" ht="55.5" customHeight="1" x14ac:dyDescent="0.3">
      <c r="B71" s="62">
        <v>65</v>
      </c>
      <c r="C71" s="78" t="s">
        <v>128</v>
      </c>
      <c r="D71" s="79">
        <v>15</v>
      </c>
      <c r="E71" s="80" t="s">
        <v>18</v>
      </c>
      <c r="F71" s="81" t="s">
        <v>129</v>
      </c>
      <c r="G71" s="63"/>
      <c r="H71" s="63"/>
      <c r="I71" s="63"/>
      <c r="J71" s="63"/>
      <c r="K71" s="21">
        <f>D71*M71</f>
        <v>540</v>
      </c>
      <c r="L71" s="21">
        <f>D71*N71</f>
        <v>600</v>
      </c>
      <c r="M71" s="23">
        <f t="shared" si="7"/>
        <v>36</v>
      </c>
      <c r="N71" s="21">
        <v>40</v>
      </c>
      <c r="O71" s="134"/>
      <c r="P71" s="125">
        <f t="shared" si="2"/>
        <v>0</v>
      </c>
      <c r="Q71" s="126" t="str">
        <f t="shared" si="3"/>
        <v xml:space="preserve"> </v>
      </c>
      <c r="R71" s="60"/>
      <c r="S71" s="61"/>
    </row>
    <row r="72" spans="1:19" ht="41.25" customHeight="1" x14ac:dyDescent="0.3">
      <c r="B72" s="62">
        <v>66</v>
      </c>
      <c r="C72" s="78" t="s">
        <v>98</v>
      </c>
      <c r="D72" s="79">
        <v>10</v>
      </c>
      <c r="E72" s="80" t="s">
        <v>37</v>
      </c>
      <c r="F72" s="81" t="s">
        <v>132</v>
      </c>
      <c r="G72" s="63"/>
      <c r="H72" s="63"/>
      <c r="I72" s="63"/>
      <c r="J72" s="63"/>
      <c r="K72" s="21">
        <f>D72*M72</f>
        <v>63</v>
      </c>
      <c r="L72" s="21">
        <f>D72*N72</f>
        <v>70</v>
      </c>
      <c r="M72" s="23">
        <f t="shared" si="7"/>
        <v>6.3</v>
      </c>
      <c r="N72" s="21">
        <v>7</v>
      </c>
      <c r="O72" s="133"/>
      <c r="P72" s="123">
        <f t="shared" si="2"/>
        <v>0</v>
      </c>
      <c r="Q72" s="124" t="str">
        <f t="shared" si="3"/>
        <v xml:space="preserve"> </v>
      </c>
      <c r="R72" s="60"/>
      <c r="S72" s="61"/>
    </row>
    <row r="73" spans="1:19" ht="42" customHeight="1" thickBot="1" x14ac:dyDescent="0.35">
      <c r="A73" s="66"/>
      <c r="B73" s="67">
        <v>67</v>
      </c>
      <c r="C73" s="82" t="s">
        <v>130</v>
      </c>
      <c r="D73" s="83">
        <v>5</v>
      </c>
      <c r="E73" s="84" t="s">
        <v>37</v>
      </c>
      <c r="F73" s="85" t="s">
        <v>131</v>
      </c>
      <c r="G73" s="70"/>
      <c r="H73" s="70"/>
      <c r="I73" s="70"/>
      <c r="J73" s="70"/>
      <c r="K73" s="22">
        <f>D73*M73</f>
        <v>58.500000000000007</v>
      </c>
      <c r="L73" s="22">
        <f>D73*N73</f>
        <v>65</v>
      </c>
      <c r="M73" s="41">
        <f t="shared" si="7"/>
        <v>11.700000000000001</v>
      </c>
      <c r="N73" s="22">
        <v>13</v>
      </c>
      <c r="O73" s="135"/>
      <c r="P73" s="128">
        <f t="shared" si="2"/>
        <v>0</v>
      </c>
      <c r="Q73" s="129" t="str">
        <f t="shared" si="3"/>
        <v xml:space="preserve"> </v>
      </c>
      <c r="R73" s="60"/>
      <c r="S73" s="61"/>
    </row>
    <row r="74" spans="1:19" ht="30.75" customHeight="1" thickTop="1" x14ac:dyDescent="0.3">
      <c r="B74" s="73">
        <v>68</v>
      </c>
      <c r="C74" s="37" t="s">
        <v>135</v>
      </c>
      <c r="D74" s="56">
        <v>1</v>
      </c>
      <c r="E74" s="57" t="s">
        <v>37</v>
      </c>
      <c r="F74" s="37" t="s">
        <v>136</v>
      </c>
      <c r="G74" s="58" t="s">
        <v>219</v>
      </c>
      <c r="H74" s="58"/>
      <c r="I74" s="58" t="s">
        <v>138</v>
      </c>
      <c r="J74" s="58" t="s">
        <v>139</v>
      </c>
      <c r="K74" s="23">
        <f>D74*M74</f>
        <v>130</v>
      </c>
      <c r="L74" s="23">
        <f>D74*N74</f>
        <v>143</v>
      </c>
      <c r="M74" s="86">
        <v>130</v>
      </c>
      <c r="N74" s="23">
        <f>M74*1.1</f>
        <v>143</v>
      </c>
      <c r="O74" s="133"/>
      <c r="P74" s="123">
        <f t="shared" si="2"/>
        <v>0</v>
      </c>
      <c r="Q74" s="124" t="str">
        <f t="shared" si="3"/>
        <v xml:space="preserve"> </v>
      </c>
      <c r="R74" s="60"/>
      <c r="S74" s="61"/>
    </row>
    <row r="75" spans="1:19" ht="45" customHeight="1" thickBot="1" x14ac:dyDescent="0.35">
      <c r="A75" s="66"/>
      <c r="B75" s="67">
        <v>69</v>
      </c>
      <c r="C75" s="40" t="s">
        <v>137</v>
      </c>
      <c r="D75" s="68">
        <v>1</v>
      </c>
      <c r="E75" s="69" t="s">
        <v>37</v>
      </c>
      <c r="F75" s="40" t="s">
        <v>136</v>
      </c>
      <c r="G75" s="70"/>
      <c r="H75" s="70"/>
      <c r="I75" s="70"/>
      <c r="J75" s="70"/>
      <c r="K75" s="22">
        <f>D75*M75</f>
        <v>210</v>
      </c>
      <c r="L75" s="22">
        <f>D75*N75</f>
        <v>231.00000000000003</v>
      </c>
      <c r="M75" s="71">
        <v>210</v>
      </c>
      <c r="N75" s="41">
        <f>M75*1.1</f>
        <v>231.00000000000003</v>
      </c>
      <c r="O75" s="135"/>
      <c r="P75" s="128">
        <f t="shared" si="2"/>
        <v>0</v>
      </c>
      <c r="Q75" s="129" t="str">
        <f t="shared" si="3"/>
        <v xml:space="preserve"> </v>
      </c>
      <c r="R75" s="60"/>
      <c r="S75" s="61"/>
    </row>
    <row r="76" spans="1:19" ht="126.75" customHeight="1" thickTop="1" thickBot="1" x14ac:dyDescent="0.35">
      <c r="A76" s="87"/>
      <c r="B76" s="88">
        <v>70</v>
      </c>
      <c r="C76" s="42" t="s">
        <v>140</v>
      </c>
      <c r="D76" s="89">
        <v>40</v>
      </c>
      <c r="E76" s="90" t="s">
        <v>37</v>
      </c>
      <c r="F76" s="42" t="s">
        <v>141</v>
      </c>
      <c r="G76" s="91" t="s">
        <v>219</v>
      </c>
      <c r="H76" s="91" t="s">
        <v>142</v>
      </c>
      <c r="I76" s="91" t="s">
        <v>143</v>
      </c>
      <c r="J76" s="91" t="s">
        <v>144</v>
      </c>
      <c r="K76" s="24">
        <f>D76*M76</f>
        <v>3000</v>
      </c>
      <c r="L76" s="24">
        <f>D76*N76</f>
        <v>3300</v>
      </c>
      <c r="M76" s="92">
        <v>75</v>
      </c>
      <c r="N76" s="24">
        <f t="shared" ref="N76:N122" si="8">M76*1.1</f>
        <v>82.5</v>
      </c>
      <c r="O76" s="135"/>
      <c r="P76" s="128">
        <f t="shared" ref="P76:P122" si="9">D76*O76</f>
        <v>0</v>
      </c>
      <c r="Q76" s="129" t="str">
        <f t="shared" ref="Q76:Q122" si="10">IF(ISNUMBER(O76), IF(O76&gt;N76,"NEVYHOVUJE","VYHOVUJE")," ")</f>
        <v xml:space="preserve"> </v>
      </c>
      <c r="R76" s="60"/>
      <c r="S76" s="61"/>
    </row>
    <row r="77" spans="1:19" ht="132" customHeight="1" thickTop="1" x14ac:dyDescent="0.3">
      <c r="A77" s="72"/>
      <c r="B77" s="73">
        <v>71</v>
      </c>
      <c r="C77" s="43" t="s">
        <v>140</v>
      </c>
      <c r="D77" s="93">
        <v>20</v>
      </c>
      <c r="E77" s="94" t="s">
        <v>37</v>
      </c>
      <c r="F77" s="43" t="s">
        <v>141</v>
      </c>
      <c r="G77" s="58" t="s">
        <v>219</v>
      </c>
      <c r="H77" s="58"/>
      <c r="I77" s="58" t="s">
        <v>147</v>
      </c>
      <c r="J77" s="58" t="s">
        <v>148</v>
      </c>
      <c r="K77" s="23">
        <f>D77*M77</f>
        <v>1500</v>
      </c>
      <c r="L77" s="23">
        <f>D77*N77</f>
        <v>1650</v>
      </c>
      <c r="M77" s="23">
        <v>75</v>
      </c>
      <c r="N77" s="23">
        <f t="shared" si="8"/>
        <v>82.5</v>
      </c>
      <c r="O77" s="133"/>
      <c r="P77" s="123">
        <f t="shared" si="9"/>
        <v>0</v>
      </c>
      <c r="Q77" s="124" t="str">
        <f t="shared" si="10"/>
        <v xml:space="preserve"> </v>
      </c>
      <c r="R77" s="60"/>
      <c r="S77" s="61"/>
    </row>
    <row r="78" spans="1:19" ht="146.25" customHeight="1" thickBot="1" x14ac:dyDescent="0.35">
      <c r="A78" s="66"/>
      <c r="B78" s="67">
        <v>72</v>
      </c>
      <c r="C78" s="40" t="s">
        <v>145</v>
      </c>
      <c r="D78" s="68">
        <v>10</v>
      </c>
      <c r="E78" s="69" t="s">
        <v>37</v>
      </c>
      <c r="F78" s="40" t="s">
        <v>146</v>
      </c>
      <c r="G78" s="70"/>
      <c r="H78" s="70"/>
      <c r="I78" s="70"/>
      <c r="J78" s="70"/>
      <c r="K78" s="22">
        <f>D78*M78</f>
        <v>650</v>
      </c>
      <c r="L78" s="22">
        <f>D78*N78</f>
        <v>715</v>
      </c>
      <c r="M78" s="71">
        <v>65</v>
      </c>
      <c r="N78" s="41">
        <f t="shared" si="8"/>
        <v>71.5</v>
      </c>
      <c r="O78" s="135"/>
      <c r="P78" s="128">
        <f t="shared" si="9"/>
        <v>0</v>
      </c>
      <c r="Q78" s="129" t="str">
        <f t="shared" si="10"/>
        <v xml:space="preserve"> </v>
      </c>
      <c r="R78" s="60"/>
      <c r="S78" s="61"/>
    </row>
    <row r="79" spans="1:19" ht="81.75" customHeight="1" thickTop="1" x14ac:dyDescent="0.3">
      <c r="A79" s="95"/>
      <c r="B79" s="73">
        <v>73</v>
      </c>
      <c r="C79" s="37" t="s">
        <v>149</v>
      </c>
      <c r="D79" s="56">
        <v>10</v>
      </c>
      <c r="E79" s="57" t="s">
        <v>18</v>
      </c>
      <c r="F79" s="37" t="s">
        <v>150</v>
      </c>
      <c r="G79" s="58" t="s">
        <v>219</v>
      </c>
      <c r="H79" s="58"/>
      <c r="I79" s="58" t="s">
        <v>187</v>
      </c>
      <c r="J79" s="58" t="s">
        <v>188</v>
      </c>
      <c r="K79" s="23">
        <f>D79*M79</f>
        <v>350</v>
      </c>
      <c r="L79" s="23">
        <f>D79*N79</f>
        <v>385</v>
      </c>
      <c r="M79" s="59">
        <v>35</v>
      </c>
      <c r="N79" s="20">
        <f t="shared" si="8"/>
        <v>38.5</v>
      </c>
      <c r="O79" s="133"/>
      <c r="P79" s="123">
        <f t="shared" si="9"/>
        <v>0</v>
      </c>
      <c r="Q79" s="124" t="str">
        <f t="shared" si="10"/>
        <v xml:space="preserve"> </v>
      </c>
      <c r="R79" s="60"/>
      <c r="S79" s="61"/>
    </row>
    <row r="80" spans="1:19" ht="40.5" customHeight="1" x14ac:dyDescent="0.3">
      <c r="B80" s="62">
        <v>74</v>
      </c>
      <c r="C80" s="37" t="s">
        <v>151</v>
      </c>
      <c r="D80" s="56">
        <v>2</v>
      </c>
      <c r="E80" s="57" t="s">
        <v>37</v>
      </c>
      <c r="F80" s="37" t="s">
        <v>152</v>
      </c>
      <c r="G80" s="63"/>
      <c r="H80" s="63"/>
      <c r="I80" s="63"/>
      <c r="J80" s="63"/>
      <c r="K80" s="21">
        <f>D80*M80</f>
        <v>74</v>
      </c>
      <c r="L80" s="21">
        <f>D80*N80</f>
        <v>81.400000000000006</v>
      </c>
      <c r="M80" s="59">
        <v>37</v>
      </c>
      <c r="N80" s="23">
        <f t="shared" si="8"/>
        <v>40.700000000000003</v>
      </c>
      <c r="O80" s="134"/>
      <c r="P80" s="125">
        <f t="shared" si="9"/>
        <v>0</v>
      </c>
      <c r="Q80" s="126" t="str">
        <f t="shared" si="10"/>
        <v xml:space="preserve"> </v>
      </c>
      <c r="R80" s="60"/>
      <c r="S80" s="61"/>
    </row>
    <row r="81" spans="2:19" ht="22.5" customHeight="1" x14ac:dyDescent="0.3">
      <c r="B81" s="62">
        <v>75</v>
      </c>
      <c r="C81" s="37" t="s">
        <v>153</v>
      </c>
      <c r="D81" s="56">
        <v>6</v>
      </c>
      <c r="E81" s="57" t="s">
        <v>18</v>
      </c>
      <c r="F81" s="37" t="s">
        <v>154</v>
      </c>
      <c r="G81" s="63"/>
      <c r="H81" s="63"/>
      <c r="I81" s="63"/>
      <c r="J81" s="63"/>
      <c r="K81" s="21">
        <f>D81*M81</f>
        <v>168</v>
      </c>
      <c r="L81" s="21">
        <f>D81*N81</f>
        <v>184.8</v>
      </c>
      <c r="M81" s="59">
        <v>28</v>
      </c>
      <c r="N81" s="23">
        <f t="shared" si="8"/>
        <v>30.800000000000004</v>
      </c>
      <c r="O81" s="134"/>
      <c r="P81" s="125">
        <f t="shared" si="9"/>
        <v>0</v>
      </c>
      <c r="Q81" s="126" t="str">
        <f t="shared" si="10"/>
        <v xml:space="preserve"> </v>
      </c>
      <c r="R81" s="60"/>
      <c r="S81" s="61"/>
    </row>
    <row r="82" spans="2:19" ht="29.25" customHeight="1" x14ac:dyDescent="0.3">
      <c r="B82" s="62">
        <v>76</v>
      </c>
      <c r="C82" s="37" t="s">
        <v>36</v>
      </c>
      <c r="D82" s="56">
        <v>2</v>
      </c>
      <c r="E82" s="57" t="s">
        <v>37</v>
      </c>
      <c r="F82" s="37" t="s">
        <v>38</v>
      </c>
      <c r="G82" s="63"/>
      <c r="H82" s="63"/>
      <c r="I82" s="63"/>
      <c r="J82" s="63"/>
      <c r="K82" s="21">
        <f>D82*M82</f>
        <v>120</v>
      </c>
      <c r="L82" s="21">
        <f>D82*N82</f>
        <v>132</v>
      </c>
      <c r="M82" s="65">
        <v>60</v>
      </c>
      <c r="N82" s="23">
        <f t="shared" si="8"/>
        <v>66</v>
      </c>
      <c r="O82" s="133"/>
      <c r="P82" s="123">
        <f t="shared" si="9"/>
        <v>0</v>
      </c>
      <c r="Q82" s="124" t="str">
        <f t="shared" si="10"/>
        <v xml:space="preserve"> </v>
      </c>
      <c r="R82" s="60"/>
      <c r="S82" s="61"/>
    </row>
    <row r="83" spans="2:19" ht="15.6" x14ac:dyDescent="0.3">
      <c r="B83" s="62">
        <v>77</v>
      </c>
      <c r="C83" s="37" t="s">
        <v>56</v>
      </c>
      <c r="D83" s="56">
        <v>5</v>
      </c>
      <c r="E83" s="57" t="s">
        <v>18</v>
      </c>
      <c r="F83" s="37" t="s">
        <v>57</v>
      </c>
      <c r="G83" s="63"/>
      <c r="H83" s="63"/>
      <c r="I83" s="63"/>
      <c r="J83" s="63"/>
      <c r="K83" s="21">
        <f>D83*M83</f>
        <v>55</v>
      </c>
      <c r="L83" s="21">
        <f>D83*N83</f>
        <v>60.500000000000007</v>
      </c>
      <c r="M83" s="65">
        <v>11</v>
      </c>
      <c r="N83" s="23">
        <f t="shared" si="8"/>
        <v>12.100000000000001</v>
      </c>
      <c r="O83" s="134"/>
      <c r="P83" s="125">
        <f t="shared" si="9"/>
        <v>0</v>
      </c>
      <c r="Q83" s="126" t="str">
        <f t="shared" si="10"/>
        <v xml:space="preserve"> </v>
      </c>
      <c r="R83" s="60"/>
      <c r="S83" s="61"/>
    </row>
    <row r="84" spans="2:19" ht="25.5" customHeight="1" x14ac:dyDescent="0.3">
      <c r="B84" s="62">
        <v>78</v>
      </c>
      <c r="C84" s="37" t="s">
        <v>155</v>
      </c>
      <c r="D84" s="56">
        <v>1</v>
      </c>
      <c r="E84" s="57" t="s">
        <v>156</v>
      </c>
      <c r="F84" s="37" t="s">
        <v>157</v>
      </c>
      <c r="G84" s="63"/>
      <c r="H84" s="63"/>
      <c r="I84" s="63"/>
      <c r="J84" s="63"/>
      <c r="K84" s="21">
        <f>D84*M84</f>
        <v>25</v>
      </c>
      <c r="L84" s="21">
        <f>D84*N84</f>
        <v>27.500000000000004</v>
      </c>
      <c r="M84" s="65">
        <v>25</v>
      </c>
      <c r="N84" s="23">
        <f t="shared" si="8"/>
        <v>27.500000000000004</v>
      </c>
      <c r="O84" s="134"/>
      <c r="P84" s="125">
        <f t="shared" si="9"/>
        <v>0</v>
      </c>
      <c r="Q84" s="126" t="str">
        <f t="shared" si="10"/>
        <v xml:space="preserve"> </v>
      </c>
      <c r="R84" s="60"/>
      <c r="S84" s="61"/>
    </row>
    <row r="85" spans="2:19" ht="29.25" customHeight="1" x14ac:dyDescent="0.3">
      <c r="B85" s="62">
        <v>79</v>
      </c>
      <c r="C85" s="37" t="s">
        <v>158</v>
      </c>
      <c r="D85" s="56">
        <v>1</v>
      </c>
      <c r="E85" s="57" t="s">
        <v>18</v>
      </c>
      <c r="F85" s="37" t="s">
        <v>159</v>
      </c>
      <c r="G85" s="63"/>
      <c r="H85" s="63"/>
      <c r="I85" s="63"/>
      <c r="J85" s="63"/>
      <c r="K85" s="21">
        <f>D85*M85</f>
        <v>18</v>
      </c>
      <c r="L85" s="21">
        <f>D85*N85</f>
        <v>19.8</v>
      </c>
      <c r="M85" s="65">
        <v>18</v>
      </c>
      <c r="N85" s="23">
        <f t="shared" si="8"/>
        <v>19.8</v>
      </c>
      <c r="O85" s="134"/>
      <c r="P85" s="125">
        <f t="shared" si="9"/>
        <v>0</v>
      </c>
      <c r="Q85" s="126" t="str">
        <f t="shared" si="10"/>
        <v xml:space="preserve"> </v>
      </c>
      <c r="R85" s="60"/>
      <c r="S85" s="61"/>
    </row>
    <row r="86" spans="2:19" ht="42.75" customHeight="1" x14ac:dyDescent="0.3">
      <c r="B86" s="62">
        <v>80</v>
      </c>
      <c r="C86" s="37" t="s">
        <v>79</v>
      </c>
      <c r="D86" s="96">
        <v>7</v>
      </c>
      <c r="E86" s="57" t="s">
        <v>18</v>
      </c>
      <c r="F86" s="37" t="s">
        <v>80</v>
      </c>
      <c r="G86" s="63"/>
      <c r="H86" s="63"/>
      <c r="I86" s="63"/>
      <c r="J86" s="63"/>
      <c r="K86" s="21">
        <f>D86*M86</f>
        <v>63</v>
      </c>
      <c r="L86" s="21">
        <f>D86*N86</f>
        <v>69.3</v>
      </c>
      <c r="M86" s="65">
        <v>9</v>
      </c>
      <c r="N86" s="23">
        <f t="shared" si="8"/>
        <v>9.9</v>
      </c>
      <c r="O86" s="134"/>
      <c r="P86" s="125">
        <f t="shared" si="9"/>
        <v>0</v>
      </c>
      <c r="Q86" s="126" t="str">
        <f t="shared" si="10"/>
        <v xml:space="preserve"> </v>
      </c>
      <c r="R86" s="60"/>
      <c r="S86" s="61"/>
    </row>
    <row r="87" spans="2:19" ht="26.25" customHeight="1" x14ac:dyDescent="0.3">
      <c r="B87" s="62">
        <v>81</v>
      </c>
      <c r="C87" s="37" t="s">
        <v>160</v>
      </c>
      <c r="D87" s="96">
        <v>7</v>
      </c>
      <c r="E87" s="57" t="s">
        <v>18</v>
      </c>
      <c r="F87" s="37" t="s">
        <v>189</v>
      </c>
      <c r="G87" s="63"/>
      <c r="H87" s="63"/>
      <c r="I87" s="63"/>
      <c r="J87" s="63"/>
      <c r="K87" s="21">
        <f>D87*M87</f>
        <v>42</v>
      </c>
      <c r="L87" s="21">
        <f>D87*N87</f>
        <v>46.2</v>
      </c>
      <c r="M87" s="65">
        <v>6</v>
      </c>
      <c r="N87" s="23">
        <f t="shared" si="8"/>
        <v>6.6000000000000005</v>
      </c>
      <c r="O87" s="133"/>
      <c r="P87" s="123">
        <f t="shared" si="9"/>
        <v>0</v>
      </c>
      <c r="Q87" s="124" t="str">
        <f t="shared" si="10"/>
        <v xml:space="preserve"> </v>
      </c>
      <c r="R87" s="60"/>
      <c r="S87" s="61"/>
    </row>
    <row r="88" spans="2:19" ht="15.6" x14ac:dyDescent="0.3">
      <c r="B88" s="62">
        <v>82</v>
      </c>
      <c r="C88" s="37" t="s">
        <v>161</v>
      </c>
      <c r="D88" s="56">
        <v>10</v>
      </c>
      <c r="E88" s="57" t="s">
        <v>18</v>
      </c>
      <c r="F88" s="37" t="s">
        <v>162</v>
      </c>
      <c r="G88" s="63"/>
      <c r="H88" s="63"/>
      <c r="I88" s="63"/>
      <c r="J88" s="63"/>
      <c r="K88" s="21">
        <f>D88*M88</f>
        <v>90</v>
      </c>
      <c r="L88" s="21">
        <f>D88*N88</f>
        <v>99</v>
      </c>
      <c r="M88" s="65">
        <v>9</v>
      </c>
      <c r="N88" s="23">
        <f t="shared" si="8"/>
        <v>9.9</v>
      </c>
      <c r="O88" s="134"/>
      <c r="P88" s="125">
        <f t="shared" si="9"/>
        <v>0</v>
      </c>
      <c r="Q88" s="126" t="str">
        <f t="shared" si="10"/>
        <v xml:space="preserve"> </v>
      </c>
      <c r="R88" s="60"/>
      <c r="S88" s="61"/>
    </row>
    <row r="89" spans="2:19" ht="36.75" customHeight="1" x14ac:dyDescent="0.3">
      <c r="B89" s="62">
        <v>83</v>
      </c>
      <c r="C89" s="37" t="s">
        <v>163</v>
      </c>
      <c r="D89" s="56">
        <v>10</v>
      </c>
      <c r="E89" s="57" t="s">
        <v>83</v>
      </c>
      <c r="F89" s="37" t="s">
        <v>164</v>
      </c>
      <c r="G89" s="63"/>
      <c r="H89" s="63"/>
      <c r="I89" s="63"/>
      <c r="J89" s="63"/>
      <c r="K89" s="21">
        <f>D89*M89</f>
        <v>460</v>
      </c>
      <c r="L89" s="21">
        <f>D89*N89</f>
        <v>506</v>
      </c>
      <c r="M89" s="65">
        <v>46</v>
      </c>
      <c r="N89" s="23">
        <f t="shared" si="8"/>
        <v>50.6</v>
      </c>
      <c r="O89" s="134"/>
      <c r="P89" s="125">
        <f t="shared" si="9"/>
        <v>0</v>
      </c>
      <c r="Q89" s="126" t="str">
        <f t="shared" si="10"/>
        <v xml:space="preserve"> </v>
      </c>
      <c r="R89" s="60"/>
      <c r="S89" s="61"/>
    </row>
    <row r="90" spans="2:19" ht="33" customHeight="1" x14ac:dyDescent="0.3">
      <c r="B90" s="62">
        <v>84</v>
      </c>
      <c r="C90" s="37" t="s">
        <v>165</v>
      </c>
      <c r="D90" s="56">
        <v>1</v>
      </c>
      <c r="E90" s="57" t="s">
        <v>18</v>
      </c>
      <c r="F90" s="97" t="s">
        <v>166</v>
      </c>
      <c r="G90" s="63"/>
      <c r="H90" s="63"/>
      <c r="I90" s="63"/>
      <c r="J90" s="63"/>
      <c r="K90" s="21">
        <f>D90*M90</f>
        <v>135</v>
      </c>
      <c r="L90" s="21">
        <f>D90*N90</f>
        <v>148.5</v>
      </c>
      <c r="M90" s="65">
        <v>135</v>
      </c>
      <c r="N90" s="23">
        <f t="shared" si="8"/>
        <v>148.5</v>
      </c>
      <c r="O90" s="134"/>
      <c r="P90" s="125">
        <f t="shared" si="9"/>
        <v>0</v>
      </c>
      <c r="Q90" s="126" t="str">
        <f t="shared" si="10"/>
        <v xml:space="preserve"> </v>
      </c>
      <c r="R90" s="60"/>
      <c r="S90" s="61"/>
    </row>
    <row r="91" spans="2:19" ht="28.8" x14ac:dyDescent="0.3">
      <c r="B91" s="62">
        <v>85</v>
      </c>
      <c r="C91" s="37" t="s">
        <v>167</v>
      </c>
      <c r="D91" s="56">
        <v>1</v>
      </c>
      <c r="E91" s="57" t="s">
        <v>37</v>
      </c>
      <c r="F91" s="37" t="s">
        <v>168</v>
      </c>
      <c r="G91" s="63"/>
      <c r="H91" s="63"/>
      <c r="I91" s="63"/>
      <c r="J91" s="63"/>
      <c r="K91" s="21">
        <f>D91*M91</f>
        <v>220</v>
      </c>
      <c r="L91" s="21">
        <f>D91*N91</f>
        <v>242.00000000000003</v>
      </c>
      <c r="M91" s="65">
        <v>220</v>
      </c>
      <c r="N91" s="23">
        <f t="shared" si="8"/>
        <v>242.00000000000003</v>
      </c>
      <c r="O91" s="134"/>
      <c r="P91" s="125">
        <f t="shared" si="9"/>
        <v>0</v>
      </c>
      <c r="Q91" s="126" t="str">
        <f t="shared" si="10"/>
        <v xml:space="preserve"> </v>
      </c>
      <c r="R91" s="60"/>
      <c r="S91" s="61"/>
    </row>
    <row r="92" spans="2:19" ht="39" customHeight="1" x14ac:dyDescent="0.3">
      <c r="B92" s="62">
        <v>86</v>
      </c>
      <c r="C92" s="37" t="s">
        <v>169</v>
      </c>
      <c r="D92" s="56">
        <v>2</v>
      </c>
      <c r="E92" s="57" t="s">
        <v>37</v>
      </c>
      <c r="F92" s="37" t="s">
        <v>170</v>
      </c>
      <c r="G92" s="63"/>
      <c r="H92" s="63"/>
      <c r="I92" s="63"/>
      <c r="J92" s="63"/>
      <c r="K92" s="21">
        <f>D92*M92</f>
        <v>440</v>
      </c>
      <c r="L92" s="21">
        <f>D92*N92</f>
        <v>484.00000000000006</v>
      </c>
      <c r="M92" s="65">
        <v>220</v>
      </c>
      <c r="N92" s="23">
        <f t="shared" si="8"/>
        <v>242.00000000000003</v>
      </c>
      <c r="O92" s="133"/>
      <c r="P92" s="123">
        <f t="shared" si="9"/>
        <v>0</v>
      </c>
      <c r="Q92" s="124" t="str">
        <f t="shared" si="10"/>
        <v xml:space="preserve"> </v>
      </c>
      <c r="R92" s="60"/>
      <c r="S92" s="61"/>
    </row>
    <row r="93" spans="2:19" ht="23.25" customHeight="1" x14ac:dyDescent="0.3">
      <c r="B93" s="62">
        <v>87</v>
      </c>
      <c r="C93" s="37" t="s">
        <v>171</v>
      </c>
      <c r="D93" s="56">
        <v>1</v>
      </c>
      <c r="E93" s="57" t="s">
        <v>18</v>
      </c>
      <c r="F93" s="37" t="s">
        <v>172</v>
      </c>
      <c r="G93" s="63"/>
      <c r="H93" s="63"/>
      <c r="I93" s="63"/>
      <c r="J93" s="63"/>
      <c r="K93" s="21">
        <f>D93*M93</f>
        <v>130</v>
      </c>
      <c r="L93" s="21">
        <f>D93*N93</f>
        <v>143</v>
      </c>
      <c r="M93" s="65">
        <v>130</v>
      </c>
      <c r="N93" s="23">
        <f t="shared" si="8"/>
        <v>143</v>
      </c>
      <c r="O93" s="134"/>
      <c r="P93" s="125">
        <f t="shared" si="9"/>
        <v>0</v>
      </c>
      <c r="Q93" s="126" t="str">
        <f t="shared" si="10"/>
        <v xml:space="preserve"> </v>
      </c>
      <c r="R93" s="60"/>
      <c r="S93" s="61"/>
    </row>
    <row r="94" spans="2:19" ht="43.2" x14ac:dyDescent="0.3">
      <c r="B94" s="62">
        <v>88</v>
      </c>
      <c r="C94" s="37" t="s">
        <v>173</v>
      </c>
      <c r="D94" s="56">
        <v>1</v>
      </c>
      <c r="E94" s="57" t="s">
        <v>18</v>
      </c>
      <c r="F94" s="37" t="s">
        <v>174</v>
      </c>
      <c r="G94" s="63"/>
      <c r="H94" s="63"/>
      <c r="I94" s="63"/>
      <c r="J94" s="63"/>
      <c r="K94" s="21">
        <f>D94*M94</f>
        <v>100</v>
      </c>
      <c r="L94" s="21">
        <f>D94*N94</f>
        <v>110.00000000000001</v>
      </c>
      <c r="M94" s="65">
        <v>100</v>
      </c>
      <c r="N94" s="23">
        <f t="shared" si="8"/>
        <v>110.00000000000001</v>
      </c>
      <c r="O94" s="134"/>
      <c r="P94" s="125">
        <f t="shared" si="9"/>
        <v>0</v>
      </c>
      <c r="Q94" s="126" t="str">
        <f t="shared" si="10"/>
        <v xml:space="preserve"> </v>
      </c>
      <c r="R94" s="60"/>
      <c r="S94" s="61"/>
    </row>
    <row r="95" spans="2:19" ht="27" customHeight="1" x14ac:dyDescent="0.3">
      <c r="B95" s="62">
        <v>89</v>
      </c>
      <c r="C95" s="37" t="s">
        <v>175</v>
      </c>
      <c r="D95" s="56">
        <v>2</v>
      </c>
      <c r="E95" s="57" t="s">
        <v>18</v>
      </c>
      <c r="F95" s="37" t="s">
        <v>176</v>
      </c>
      <c r="G95" s="63"/>
      <c r="H95" s="63"/>
      <c r="I95" s="63"/>
      <c r="J95" s="63"/>
      <c r="K95" s="21">
        <f>D95*M95</f>
        <v>30</v>
      </c>
      <c r="L95" s="21">
        <f>D95*N95</f>
        <v>33</v>
      </c>
      <c r="M95" s="65">
        <v>15</v>
      </c>
      <c r="N95" s="23">
        <f t="shared" si="8"/>
        <v>16.5</v>
      </c>
      <c r="O95" s="134"/>
      <c r="P95" s="125">
        <f t="shared" si="9"/>
        <v>0</v>
      </c>
      <c r="Q95" s="126" t="str">
        <f t="shared" si="10"/>
        <v xml:space="preserve"> </v>
      </c>
      <c r="R95" s="60"/>
      <c r="S95" s="61"/>
    </row>
    <row r="96" spans="2:19" ht="39" customHeight="1" x14ac:dyDescent="0.3">
      <c r="B96" s="62">
        <v>90</v>
      </c>
      <c r="C96" s="37" t="s">
        <v>177</v>
      </c>
      <c r="D96" s="56">
        <v>2</v>
      </c>
      <c r="E96" s="98" t="s">
        <v>37</v>
      </c>
      <c r="F96" s="45" t="s">
        <v>178</v>
      </c>
      <c r="G96" s="63"/>
      <c r="H96" s="63"/>
      <c r="I96" s="63"/>
      <c r="J96" s="63"/>
      <c r="K96" s="21">
        <f>D96*M96</f>
        <v>220</v>
      </c>
      <c r="L96" s="21">
        <f>D96*N96</f>
        <v>242.00000000000003</v>
      </c>
      <c r="M96" s="65">
        <v>110</v>
      </c>
      <c r="N96" s="23">
        <f t="shared" si="8"/>
        <v>121.00000000000001</v>
      </c>
      <c r="O96" s="134"/>
      <c r="P96" s="125">
        <f t="shared" si="9"/>
        <v>0</v>
      </c>
      <c r="Q96" s="126" t="str">
        <f t="shared" si="10"/>
        <v xml:space="preserve"> </v>
      </c>
      <c r="R96" s="60"/>
      <c r="S96" s="61"/>
    </row>
    <row r="97" spans="1:19" ht="29.25" customHeight="1" x14ac:dyDescent="0.3">
      <c r="B97" s="62">
        <v>91</v>
      </c>
      <c r="C97" s="37" t="s">
        <v>179</v>
      </c>
      <c r="D97" s="56">
        <v>4</v>
      </c>
      <c r="E97" s="57" t="s">
        <v>18</v>
      </c>
      <c r="F97" s="37" t="s">
        <v>180</v>
      </c>
      <c r="G97" s="63"/>
      <c r="H97" s="63"/>
      <c r="I97" s="63"/>
      <c r="J97" s="63"/>
      <c r="K97" s="21">
        <f>D97*M97</f>
        <v>12</v>
      </c>
      <c r="L97" s="21">
        <f>D97*N97</f>
        <v>13.200000000000001</v>
      </c>
      <c r="M97" s="65">
        <v>3</v>
      </c>
      <c r="N97" s="23">
        <f t="shared" si="8"/>
        <v>3.3000000000000003</v>
      </c>
      <c r="O97" s="133"/>
      <c r="P97" s="123">
        <f t="shared" si="9"/>
        <v>0</v>
      </c>
      <c r="Q97" s="124" t="str">
        <f t="shared" si="10"/>
        <v xml:space="preserve"> </v>
      </c>
      <c r="R97" s="60"/>
      <c r="S97" s="61"/>
    </row>
    <row r="98" spans="1:19" ht="44.25" customHeight="1" x14ac:dyDescent="0.3">
      <c r="B98" s="62">
        <v>92</v>
      </c>
      <c r="C98" s="37" t="s">
        <v>112</v>
      </c>
      <c r="D98" s="56">
        <v>2</v>
      </c>
      <c r="E98" s="57" t="s">
        <v>18</v>
      </c>
      <c r="F98" s="37" t="s">
        <v>113</v>
      </c>
      <c r="G98" s="63"/>
      <c r="H98" s="63"/>
      <c r="I98" s="63"/>
      <c r="J98" s="63"/>
      <c r="K98" s="21">
        <f>D98*M98</f>
        <v>24</v>
      </c>
      <c r="L98" s="21">
        <f>D98*N98</f>
        <v>26.400000000000002</v>
      </c>
      <c r="M98" s="65">
        <v>12</v>
      </c>
      <c r="N98" s="23">
        <f t="shared" si="8"/>
        <v>13.200000000000001</v>
      </c>
      <c r="O98" s="134"/>
      <c r="P98" s="125">
        <f t="shared" si="9"/>
        <v>0</v>
      </c>
      <c r="Q98" s="126" t="str">
        <f t="shared" si="10"/>
        <v xml:space="preserve"> </v>
      </c>
      <c r="R98" s="60"/>
      <c r="S98" s="61"/>
    </row>
    <row r="99" spans="1:19" ht="25.5" customHeight="1" x14ac:dyDescent="0.3">
      <c r="B99" s="62">
        <v>93</v>
      </c>
      <c r="C99" s="37" t="s">
        <v>181</v>
      </c>
      <c r="D99" s="56">
        <v>1</v>
      </c>
      <c r="E99" s="57" t="s">
        <v>18</v>
      </c>
      <c r="F99" s="37" t="s">
        <v>182</v>
      </c>
      <c r="G99" s="63"/>
      <c r="H99" s="63"/>
      <c r="I99" s="63"/>
      <c r="J99" s="63"/>
      <c r="K99" s="21">
        <f>D99*M99</f>
        <v>18</v>
      </c>
      <c r="L99" s="21">
        <f>D99*N99</f>
        <v>19.8</v>
      </c>
      <c r="M99" s="65">
        <v>18</v>
      </c>
      <c r="N99" s="23">
        <f t="shared" si="8"/>
        <v>19.8</v>
      </c>
      <c r="O99" s="134"/>
      <c r="P99" s="125">
        <f t="shared" si="9"/>
        <v>0</v>
      </c>
      <c r="Q99" s="126" t="str">
        <f t="shared" si="10"/>
        <v xml:space="preserve"> </v>
      </c>
      <c r="R99" s="60"/>
      <c r="S99" s="61"/>
    </row>
    <row r="100" spans="1:19" ht="43.5" customHeight="1" x14ac:dyDescent="0.3">
      <c r="B100" s="62">
        <v>94</v>
      </c>
      <c r="C100" s="44" t="s">
        <v>23</v>
      </c>
      <c r="D100" s="99">
        <v>20</v>
      </c>
      <c r="E100" s="100" t="s">
        <v>18</v>
      </c>
      <c r="F100" s="101" t="s">
        <v>24</v>
      </c>
      <c r="G100" s="63"/>
      <c r="H100" s="63"/>
      <c r="I100" s="63"/>
      <c r="J100" s="63"/>
      <c r="K100" s="21">
        <f>D100*M100</f>
        <v>200</v>
      </c>
      <c r="L100" s="21">
        <f>D100*N100</f>
        <v>220</v>
      </c>
      <c r="M100" s="102">
        <v>10</v>
      </c>
      <c r="N100" s="23">
        <f t="shared" si="8"/>
        <v>11</v>
      </c>
      <c r="O100" s="134"/>
      <c r="P100" s="125">
        <f t="shared" si="9"/>
        <v>0</v>
      </c>
      <c r="Q100" s="126" t="str">
        <f t="shared" si="10"/>
        <v xml:space="preserve"> </v>
      </c>
      <c r="R100" s="60"/>
      <c r="S100" s="61"/>
    </row>
    <row r="101" spans="1:19" ht="58.5" customHeight="1" x14ac:dyDescent="0.3">
      <c r="B101" s="62">
        <v>95</v>
      </c>
      <c r="C101" s="44" t="s">
        <v>183</v>
      </c>
      <c r="D101" s="99">
        <v>1</v>
      </c>
      <c r="E101" s="100" t="s">
        <v>37</v>
      </c>
      <c r="F101" s="101" t="s">
        <v>184</v>
      </c>
      <c r="G101" s="63"/>
      <c r="H101" s="63"/>
      <c r="I101" s="63"/>
      <c r="J101" s="63"/>
      <c r="K101" s="21">
        <f>D101*M101</f>
        <v>270</v>
      </c>
      <c r="L101" s="21">
        <f>D101*N101</f>
        <v>297</v>
      </c>
      <c r="M101" s="102">
        <v>270</v>
      </c>
      <c r="N101" s="23">
        <f t="shared" si="8"/>
        <v>297</v>
      </c>
      <c r="O101" s="134"/>
      <c r="P101" s="125">
        <f t="shared" si="9"/>
        <v>0</v>
      </c>
      <c r="Q101" s="126" t="str">
        <f t="shared" si="10"/>
        <v xml:space="preserve"> </v>
      </c>
      <c r="R101" s="60"/>
      <c r="S101" s="61"/>
    </row>
    <row r="102" spans="1:19" ht="51" customHeight="1" thickBot="1" x14ac:dyDescent="0.35">
      <c r="A102" s="66"/>
      <c r="B102" s="103">
        <v>96</v>
      </c>
      <c r="C102" s="40" t="s">
        <v>185</v>
      </c>
      <c r="D102" s="68">
        <v>1</v>
      </c>
      <c r="E102" s="104" t="s">
        <v>37</v>
      </c>
      <c r="F102" s="105" t="s">
        <v>186</v>
      </c>
      <c r="G102" s="70"/>
      <c r="H102" s="70"/>
      <c r="I102" s="70"/>
      <c r="J102" s="70"/>
      <c r="K102" s="22">
        <f>D102*M102</f>
        <v>250</v>
      </c>
      <c r="L102" s="22">
        <f>D102*N102</f>
        <v>275</v>
      </c>
      <c r="M102" s="71">
        <v>250</v>
      </c>
      <c r="N102" s="22">
        <f t="shared" si="8"/>
        <v>275</v>
      </c>
      <c r="O102" s="135"/>
      <c r="P102" s="128">
        <f t="shared" si="9"/>
        <v>0</v>
      </c>
      <c r="Q102" s="129" t="str">
        <f t="shared" si="10"/>
        <v xml:space="preserve"> </v>
      </c>
      <c r="R102" s="60"/>
      <c r="S102" s="61"/>
    </row>
    <row r="103" spans="1:19" ht="45" customHeight="1" thickTop="1" x14ac:dyDescent="0.3">
      <c r="A103" s="72"/>
      <c r="B103" s="55">
        <v>97</v>
      </c>
      <c r="C103" s="37" t="s">
        <v>23</v>
      </c>
      <c r="D103" s="56">
        <v>10</v>
      </c>
      <c r="E103" s="57" t="s">
        <v>18</v>
      </c>
      <c r="F103" s="37" t="s">
        <v>24</v>
      </c>
      <c r="G103" s="58" t="s">
        <v>219</v>
      </c>
      <c r="H103" s="58"/>
      <c r="I103" s="58" t="s">
        <v>215</v>
      </c>
      <c r="J103" s="58" t="s">
        <v>214</v>
      </c>
      <c r="K103" s="23">
        <f>D103*M103</f>
        <v>100</v>
      </c>
      <c r="L103" s="23">
        <f>D103*N103</f>
        <v>110</v>
      </c>
      <c r="M103" s="106">
        <v>10</v>
      </c>
      <c r="N103" s="23">
        <f t="shared" si="8"/>
        <v>11</v>
      </c>
      <c r="O103" s="133"/>
      <c r="P103" s="123">
        <f t="shared" si="9"/>
        <v>0</v>
      </c>
      <c r="Q103" s="124" t="str">
        <f t="shared" si="10"/>
        <v xml:space="preserve"> </v>
      </c>
      <c r="R103" s="60"/>
      <c r="S103" s="61"/>
    </row>
    <row r="104" spans="1:19" ht="50.25" customHeight="1" x14ac:dyDescent="0.3">
      <c r="B104" s="62">
        <v>98</v>
      </c>
      <c r="C104" s="37" t="s">
        <v>190</v>
      </c>
      <c r="D104" s="56">
        <v>10</v>
      </c>
      <c r="E104" s="57" t="s">
        <v>18</v>
      </c>
      <c r="F104" s="37" t="s">
        <v>24</v>
      </c>
      <c r="G104" s="63"/>
      <c r="H104" s="63"/>
      <c r="I104" s="63"/>
      <c r="J104" s="63"/>
      <c r="K104" s="21">
        <f>D104*M104</f>
        <v>100</v>
      </c>
      <c r="L104" s="21">
        <f>D104*N104</f>
        <v>110</v>
      </c>
      <c r="M104" s="59">
        <v>10</v>
      </c>
      <c r="N104" s="23">
        <f t="shared" si="8"/>
        <v>11</v>
      </c>
      <c r="O104" s="134"/>
      <c r="P104" s="125">
        <f t="shared" si="9"/>
        <v>0</v>
      </c>
      <c r="Q104" s="126" t="str">
        <f t="shared" si="10"/>
        <v xml:space="preserve"> </v>
      </c>
      <c r="R104" s="60"/>
      <c r="S104" s="61"/>
    </row>
    <row r="105" spans="1:19" ht="26.25" customHeight="1" x14ac:dyDescent="0.3">
      <c r="B105" s="62">
        <v>99</v>
      </c>
      <c r="C105" s="37" t="s">
        <v>191</v>
      </c>
      <c r="D105" s="56">
        <v>10</v>
      </c>
      <c r="E105" s="57" t="s">
        <v>18</v>
      </c>
      <c r="F105" s="37" t="s">
        <v>192</v>
      </c>
      <c r="G105" s="63"/>
      <c r="H105" s="63"/>
      <c r="I105" s="63"/>
      <c r="J105" s="63"/>
      <c r="K105" s="21">
        <f>D105*M105</f>
        <v>100</v>
      </c>
      <c r="L105" s="21">
        <f>D105*N105</f>
        <v>110</v>
      </c>
      <c r="M105" s="59">
        <v>10</v>
      </c>
      <c r="N105" s="23">
        <f t="shared" si="8"/>
        <v>11</v>
      </c>
      <c r="O105" s="134"/>
      <c r="P105" s="125">
        <f t="shared" si="9"/>
        <v>0</v>
      </c>
      <c r="Q105" s="126" t="str">
        <f t="shared" si="10"/>
        <v xml:space="preserve"> </v>
      </c>
      <c r="R105" s="60"/>
      <c r="S105" s="61"/>
    </row>
    <row r="106" spans="1:19" ht="28.8" x14ac:dyDescent="0.3">
      <c r="B106" s="62">
        <v>100</v>
      </c>
      <c r="C106" s="37" t="s">
        <v>193</v>
      </c>
      <c r="D106" s="56">
        <v>10</v>
      </c>
      <c r="E106" s="57" t="s">
        <v>18</v>
      </c>
      <c r="F106" s="37" t="s">
        <v>194</v>
      </c>
      <c r="G106" s="63"/>
      <c r="H106" s="63"/>
      <c r="I106" s="63"/>
      <c r="J106" s="63"/>
      <c r="K106" s="21">
        <f>D106*M106</f>
        <v>60</v>
      </c>
      <c r="L106" s="21">
        <f>D106*N106</f>
        <v>66</v>
      </c>
      <c r="M106" s="65">
        <v>6</v>
      </c>
      <c r="N106" s="23">
        <f t="shared" si="8"/>
        <v>6.6000000000000005</v>
      </c>
      <c r="O106" s="134"/>
      <c r="P106" s="125">
        <f t="shared" si="9"/>
        <v>0</v>
      </c>
      <c r="Q106" s="126" t="str">
        <f t="shared" si="10"/>
        <v xml:space="preserve"> </v>
      </c>
      <c r="R106" s="60"/>
      <c r="S106" s="61"/>
    </row>
    <row r="107" spans="1:19" ht="28.8" x14ac:dyDescent="0.3">
      <c r="B107" s="62">
        <v>101</v>
      </c>
      <c r="C107" s="37" t="s">
        <v>195</v>
      </c>
      <c r="D107" s="56">
        <v>10</v>
      </c>
      <c r="E107" s="57" t="s">
        <v>18</v>
      </c>
      <c r="F107" s="37" t="s">
        <v>194</v>
      </c>
      <c r="G107" s="63"/>
      <c r="H107" s="63"/>
      <c r="I107" s="63"/>
      <c r="J107" s="63"/>
      <c r="K107" s="21">
        <f>D107*M107</f>
        <v>60</v>
      </c>
      <c r="L107" s="21">
        <f>D107*N107</f>
        <v>66</v>
      </c>
      <c r="M107" s="65">
        <v>6</v>
      </c>
      <c r="N107" s="23">
        <f t="shared" si="8"/>
        <v>6.6000000000000005</v>
      </c>
      <c r="O107" s="133"/>
      <c r="P107" s="123">
        <f t="shared" si="9"/>
        <v>0</v>
      </c>
      <c r="Q107" s="124" t="str">
        <f t="shared" si="10"/>
        <v xml:space="preserve"> </v>
      </c>
      <c r="R107" s="60"/>
      <c r="S107" s="61"/>
    </row>
    <row r="108" spans="1:19" ht="28.8" x14ac:dyDescent="0.3">
      <c r="B108" s="62">
        <v>102</v>
      </c>
      <c r="C108" s="37" t="s">
        <v>196</v>
      </c>
      <c r="D108" s="56">
        <v>10</v>
      </c>
      <c r="E108" s="57" t="s">
        <v>18</v>
      </c>
      <c r="F108" s="37" t="s">
        <v>194</v>
      </c>
      <c r="G108" s="63"/>
      <c r="H108" s="63"/>
      <c r="I108" s="63"/>
      <c r="J108" s="63"/>
      <c r="K108" s="21">
        <f>D108*M108</f>
        <v>60</v>
      </c>
      <c r="L108" s="21">
        <f>D108*N108</f>
        <v>66</v>
      </c>
      <c r="M108" s="65">
        <v>6</v>
      </c>
      <c r="N108" s="23">
        <f t="shared" si="8"/>
        <v>6.6000000000000005</v>
      </c>
      <c r="O108" s="134"/>
      <c r="P108" s="125">
        <f t="shared" si="9"/>
        <v>0</v>
      </c>
      <c r="Q108" s="126" t="str">
        <f t="shared" si="10"/>
        <v xml:space="preserve"> </v>
      </c>
      <c r="R108" s="60"/>
      <c r="S108" s="61"/>
    </row>
    <row r="109" spans="1:19" ht="28.8" x14ac:dyDescent="0.3">
      <c r="B109" s="62">
        <v>103</v>
      </c>
      <c r="C109" s="37" t="s">
        <v>197</v>
      </c>
      <c r="D109" s="56">
        <v>10</v>
      </c>
      <c r="E109" s="57" t="s">
        <v>18</v>
      </c>
      <c r="F109" s="37" t="s">
        <v>198</v>
      </c>
      <c r="G109" s="63"/>
      <c r="H109" s="63"/>
      <c r="I109" s="63"/>
      <c r="J109" s="63"/>
      <c r="K109" s="21">
        <f>D109*M109</f>
        <v>120</v>
      </c>
      <c r="L109" s="21">
        <f>D109*N109</f>
        <v>132</v>
      </c>
      <c r="M109" s="65">
        <v>12</v>
      </c>
      <c r="N109" s="23">
        <f t="shared" si="8"/>
        <v>13.200000000000001</v>
      </c>
      <c r="O109" s="134"/>
      <c r="P109" s="125">
        <f t="shared" si="9"/>
        <v>0</v>
      </c>
      <c r="Q109" s="126" t="str">
        <f t="shared" si="10"/>
        <v xml:space="preserve"> </v>
      </c>
      <c r="R109" s="60"/>
      <c r="S109" s="61"/>
    </row>
    <row r="110" spans="1:19" ht="28.8" x14ac:dyDescent="0.3">
      <c r="B110" s="62">
        <v>104</v>
      </c>
      <c r="C110" s="45" t="s">
        <v>199</v>
      </c>
      <c r="D110" s="56">
        <v>10</v>
      </c>
      <c r="E110" s="57" t="s">
        <v>18</v>
      </c>
      <c r="F110" s="37" t="s">
        <v>198</v>
      </c>
      <c r="G110" s="63"/>
      <c r="H110" s="63"/>
      <c r="I110" s="63"/>
      <c r="J110" s="63"/>
      <c r="K110" s="21">
        <f>D110*M110</f>
        <v>120</v>
      </c>
      <c r="L110" s="21">
        <f>D110*N110</f>
        <v>132</v>
      </c>
      <c r="M110" s="65">
        <v>12</v>
      </c>
      <c r="N110" s="23">
        <f t="shared" si="8"/>
        <v>13.200000000000001</v>
      </c>
      <c r="O110" s="134"/>
      <c r="P110" s="125">
        <f t="shared" si="9"/>
        <v>0</v>
      </c>
      <c r="Q110" s="126" t="str">
        <f t="shared" si="10"/>
        <v xml:space="preserve"> </v>
      </c>
      <c r="R110" s="60"/>
      <c r="S110" s="61"/>
    </row>
    <row r="111" spans="1:19" ht="28.8" x14ac:dyDescent="0.3">
      <c r="B111" s="62">
        <v>105</v>
      </c>
      <c r="C111" s="45" t="s">
        <v>200</v>
      </c>
      <c r="D111" s="56">
        <v>10</v>
      </c>
      <c r="E111" s="57" t="s">
        <v>18</v>
      </c>
      <c r="F111" s="37" t="s">
        <v>198</v>
      </c>
      <c r="G111" s="63"/>
      <c r="H111" s="63"/>
      <c r="I111" s="63"/>
      <c r="J111" s="63"/>
      <c r="K111" s="21">
        <f>D111*M111</f>
        <v>120</v>
      </c>
      <c r="L111" s="21">
        <f>D111*N111</f>
        <v>132</v>
      </c>
      <c r="M111" s="65">
        <v>12</v>
      </c>
      <c r="N111" s="23">
        <f t="shared" si="8"/>
        <v>13.200000000000001</v>
      </c>
      <c r="O111" s="134"/>
      <c r="P111" s="125">
        <f t="shared" si="9"/>
        <v>0</v>
      </c>
      <c r="Q111" s="126" t="str">
        <f t="shared" si="10"/>
        <v xml:space="preserve"> </v>
      </c>
      <c r="R111" s="60"/>
      <c r="S111" s="61"/>
    </row>
    <row r="112" spans="1:19" ht="35.25" customHeight="1" x14ac:dyDescent="0.3">
      <c r="B112" s="62">
        <v>106</v>
      </c>
      <c r="C112" s="37" t="s">
        <v>36</v>
      </c>
      <c r="D112" s="56">
        <v>2</v>
      </c>
      <c r="E112" s="57" t="s">
        <v>37</v>
      </c>
      <c r="F112" s="37" t="s">
        <v>38</v>
      </c>
      <c r="G112" s="63"/>
      <c r="H112" s="63"/>
      <c r="I112" s="63"/>
      <c r="J112" s="63"/>
      <c r="K112" s="21">
        <f>D112*M112</f>
        <v>120</v>
      </c>
      <c r="L112" s="21">
        <f>D112*N112</f>
        <v>132</v>
      </c>
      <c r="M112" s="65">
        <v>60</v>
      </c>
      <c r="N112" s="23">
        <f t="shared" si="8"/>
        <v>66</v>
      </c>
      <c r="O112" s="133"/>
      <c r="P112" s="123">
        <f t="shared" si="9"/>
        <v>0</v>
      </c>
      <c r="Q112" s="124" t="str">
        <f t="shared" si="10"/>
        <v xml:space="preserve"> </v>
      </c>
      <c r="R112" s="60"/>
      <c r="S112" s="61"/>
    </row>
    <row r="113" spans="1:19" ht="65.25" customHeight="1" x14ac:dyDescent="0.3">
      <c r="B113" s="62">
        <v>107</v>
      </c>
      <c r="C113" s="37" t="s">
        <v>39</v>
      </c>
      <c r="D113" s="56">
        <v>5</v>
      </c>
      <c r="E113" s="57" t="s">
        <v>37</v>
      </c>
      <c r="F113" s="37" t="s">
        <v>40</v>
      </c>
      <c r="G113" s="63"/>
      <c r="H113" s="63"/>
      <c r="I113" s="63"/>
      <c r="J113" s="63"/>
      <c r="K113" s="21">
        <f>D113*M113</f>
        <v>185</v>
      </c>
      <c r="L113" s="21">
        <f>D113*N113</f>
        <v>203.5</v>
      </c>
      <c r="M113" s="65">
        <v>37</v>
      </c>
      <c r="N113" s="23">
        <f t="shared" si="8"/>
        <v>40.700000000000003</v>
      </c>
      <c r="O113" s="134"/>
      <c r="P113" s="125">
        <f t="shared" si="9"/>
        <v>0</v>
      </c>
      <c r="Q113" s="126" t="str">
        <f t="shared" si="10"/>
        <v xml:space="preserve"> </v>
      </c>
      <c r="R113" s="60"/>
      <c r="S113" s="61"/>
    </row>
    <row r="114" spans="1:19" ht="46.5" customHeight="1" x14ac:dyDescent="0.3">
      <c r="B114" s="62">
        <v>108</v>
      </c>
      <c r="C114" s="46" t="s">
        <v>201</v>
      </c>
      <c r="D114" s="56">
        <v>20</v>
      </c>
      <c r="E114" s="57" t="s">
        <v>18</v>
      </c>
      <c r="F114" s="37" t="s">
        <v>202</v>
      </c>
      <c r="G114" s="63"/>
      <c r="H114" s="63"/>
      <c r="I114" s="63"/>
      <c r="J114" s="63"/>
      <c r="K114" s="21">
        <f>D114*M114</f>
        <v>140</v>
      </c>
      <c r="L114" s="21">
        <f>D114*N114</f>
        <v>154.00000000000003</v>
      </c>
      <c r="M114" s="65">
        <v>7</v>
      </c>
      <c r="N114" s="23">
        <f t="shared" si="8"/>
        <v>7.7000000000000011</v>
      </c>
      <c r="O114" s="134"/>
      <c r="P114" s="125">
        <f t="shared" si="9"/>
        <v>0</v>
      </c>
      <c r="Q114" s="126" t="str">
        <f t="shared" si="10"/>
        <v xml:space="preserve"> </v>
      </c>
      <c r="R114" s="60"/>
      <c r="S114" s="61"/>
    </row>
    <row r="115" spans="1:19" ht="48" customHeight="1" x14ac:dyDescent="0.3">
      <c r="B115" s="62">
        <v>109</v>
      </c>
      <c r="C115" s="37" t="s">
        <v>119</v>
      </c>
      <c r="D115" s="56">
        <v>5</v>
      </c>
      <c r="E115" s="57" t="s">
        <v>18</v>
      </c>
      <c r="F115" s="39" t="s">
        <v>71</v>
      </c>
      <c r="G115" s="63"/>
      <c r="H115" s="63"/>
      <c r="I115" s="63"/>
      <c r="J115" s="63"/>
      <c r="K115" s="21">
        <f>D115*M115</f>
        <v>160</v>
      </c>
      <c r="L115" s="21">
        <f>D115*N115</f>
        <v>176</v>
      </c>
      <c r="M115" s="65">
        <v>32</v>
      </c>
      <c r="N115" s="23">
        <f t="shared" si="8"/>
        <v>35.200000000000003</v>
      </c>
      <c r="O115" s="134"/>
      <c r="P115" s="125">
        <f t="shared" si="9"/>
        <v>0</v>
      </c>
      <c r="Q115" s="126" t="str">
        <f t="shared" si="10"/>
        <v xml:space="preserve"> </v>
      </c>
      <c r="R115" s="60"/>
      <c r="S115" s="61"/>
    </row>
    <row r="116" spans="1:19" ht="51" customHeight="1" x14ac:dyDescent="0.3">
      <c r="B116" s="62">
        <v>110</v>
      </c>
      <c r="C116" s="37" t="s">
        <v>79</v>
      </c>
      <c r="D116" s="56">
        <v>50</v>
      </c>
      <c r="E116" s="57" t="s">
        <v>18</v>
      </c>
      <c r="F116" s="37" t="s">
        <v>80</v>
      </c>
      <c r="G116" s="63"/>
      <c r="H116" s="63"/>
      <c r="I116" s="63"/>
      <c r="J116" s="63"/>
      <c r="K116" s="21">
        <f>D116*M116</f>
        <v>450</v>
      </c>
      <c r="L116" s="21">
        <f>D116*N116</f>
        <v>495</v>
      </c>
      <c r="M116" s="65">
        <v>9</v>
      </c>
      <c r="N116" s="23">
        <f t="shared" si="8"/>
        <v>9.9</v>
      </c>
      <c r="O116" s="134"/>
      <c r="P116" s="125">
        <f t="shared" si="9"/>
        <v>0</v>
      </c>
      <c r="Q116" s="126" t="str">
        <f t="shared" si="10"/>
        <v xml:space="preserve"> </v>
      </c>
      <c r="R116" s="60"/>
      <c r="S116" s="61"/>
    </row>
    <row r="117" spans="1:19" ht="49.5" customHeight="1" x14ac:dyDescent="0.3">
      <c r="B117" s="62">
        <v>111</v>
      </c>
      <c r="C117" s="37" t="s">
        <v>81</v>
      </c>
      <c r="D117" s="56">
        <v>50</v>
      </c>
      <c r="E117" s="57" t="s">
        <v>18</v>
      </c>
      <c r="F117" s="37" t="s">
        <v>80</v>
      </c>
      <c r="G117" s="63"/>
      <c r="H117" s="63"/>
      <c r="I117" s="63"/>
      <c r="J117" s="63"/>
      <c r="K117" s="21">
        <f>D117*M117</f>
        <v>450</v>
      </c>
      <c r="L117" s="21">
        <f>D117*N117</f>
        <v>495</v>
      </c>
      <c r="M117" s="65">
        <v>9</v>
      </c>
      <c r="N117" s="23">
        <f t="shared" si="8"/>
        <v>9.9</v>
      </c>
      <c r="O117" s="133"/>
      <c r="P117" s="123">
        <f t="shared" si="9"/>
        <v>0</v>
      </c>
      <c r="Q117" s="124" t="str">
        <f t="shared" si="10"/>
        <v xml:space="preserve"> </v>
      </c>
      <c r="R117" s="60"/>
      <c r="S117" s="61"/>
    </row>
    <row r="118" spans="1:19" ht="63" customHeight="1" x14ac:dyDescent="0.3">
      <c r="B118" s="62">
        <v>112</v>
      </c>
      <c r="C118" s="37" t="s">
        <v>203</v>
      </c>
      <c r="D118" s="56">
        <v>5</v>
      </c>
      <c r="E118" s="57" t="s">
        <v>83</v>
      </c>
      <c r="F118" s="37" t="s">
        <v>204</v>
      </c>
      <c r="G118" s="63"/>
      <c r="H118" s="63"/>
      <c r="I118" s="63"/>
      <c r="J118" s="63"/>
      <c r="K118" s="21">
        <f>D118*M118</f>
        <v>230</v>
      </c>
      <c r="L118" s="21">
        <f>D118*N118</f>
        <v>253</v>
      </c>
      <c r="M118" s="65">
        <v>46</v>
      </c>
      <c r="N118" s="23">
        <f t="shared" si="8"/>
        <v>50.6</v>
      </c>
      <c r="O118" s="134"/>
      <c r="P118" s="125">
        <f t="shared" si="9"/>
        <v>0</v>
      </c>
      <c r="Q118" s="126" t="str">
        <f t="shared" si="10"/>
        <v xml:space="preserve"> </v>
      </c>
      <c r="R118" s="60"/>
      <c r="S118" s="61"/>
    </row>
    <row r="119" spans="1:19" ht="46.5" customHeight="1" x14ac:dyDescent="0.3">
      <c r="B119" s="62">
        <v>113</v>
      </c>
      <c r="C119" s="37" t="s">
        <v>205</v>
      </c>
      <c r="D119" s="56">
        <v>30</v>
      </c>
      <c r="E119" s="57" t="s">
        <v>206</v>
      </c>
      <c r="F119" s="37" t="s">
        <v>207</v>
      </c>
      <c r="G119" s="63"/>
      <c r="H119" s="63"/>
      <c r="I119" s="63"/>
      <c r="J119" s="63"/>
      <c r="K119" s="21">
        <f>D119*M119</f>
        <v>270</v>
      </c>
      <c r="L119" s="21">
        <f>D119*N119</f>
        <v>297</v>
      </c>
      <c r="M119" s="65">
        <v>9</v>
      </c>
      <c r="N119" s="23">
        <f t="shared" si="8"/>
        <v>9.9</v>
      </c>
      <c r="O119" s="134"/>
      <c r="P119" s="125">
        <f t="shared" si="9"/>
        <v>0</v>
      </c>
      <c r="Q119" s="126" t="str">
        <f t="shared" si="10"/>
        <v xml:space="preserve"> </v>
      </c>
      <c r="R119" s="60"/>
      <c r="S119" s="61"/>
    </row>
    <row r="120" spans="1:19" ht="37.5" customHeight="1" x14ac:dyDescent="0.3">
      <c r="B120" s="62">
        <v>114</v>
      </c>
      <c r="C120" s="37" t="s">
        <v>208</v>
      </c>
      <c r="D120" s="56">
        <v>5</v>
      </c>
      <c r="E120" s="57" t="s">
        <v>18</v>
      </c>
      <c r="F120" s="37" t="s">
        <v>209</v>
      </c>
      <c r="G120" s="63"/>
      <c r="H120" s="63"/>
      <c r="I120" s="63"/>
      <c r="J120" s="63"/>
      <c r="K120" s="21">
        <f>D120*M120</f>
        <v>65</v>
      </c>
      <c r="L120" s="21">
        <f>D120*N120</f>
        <v>71.5</v>
      </c>
      <c r="M120" s="65">
        <v>13</v>
      </c>
      <c r="N120" s="23">
        <f t="shared" si="8"/>
        <v>14.3</v>
      </c>
      <c r="O120" s="134"/>
      <c r="P120" s="125">
        <f t="shared" si="9"/>
        <v>0</v>
      </c>
      <c r="Q120" s="126" t="str">
        <f t="shared" si="10"/>
        <v xml:space="preserve"> </v>
      </c>
      <c r="R120" s="60"/>
      <c r="S120" s="61"/>
    </row>
    <row r="121" spans="1:19" ht="78" customHeight="1" x14ac:dyDescent="0.3">
      <c r="B121" s="62">
        <v>115</v>
      </c>
      <c r="C121" s="107" t="s">
        <v>210</v>
      </c>
      <c r="D121" s="79">
        <v>30</v>
      </c>
      <c r="E121" s="80" t="s">
        <v>18</v>
      </c>
      <c r="F121" s="81" t="s">
        <v>211</v>
      </c>
      <c r="G121" s="63"/>
      <c r="H121" s="63"/>
      <c r="I121" s="63"/>
      <c r="J121" s="63"/>
      <c r="K121" s="21">
        <f>D121*M121</f>
        <v>1050</v>
      </c>
      <c r="L121" s="21">
        <f>D121*N121</f>
        <v>1155</v>
      </c>
      <c r="M121" s="21">
        <v>35</v>
      </c>
      <c r="N121" s="23">
        <f t="shared" si="8"/>
        <v>38.5</v>
      </c>
      <c r="O121" s="134"/>
      <c r="P121" s="125">
        <f t="shared" si="9"/>
        <v>0</v>
      </c>
      <c r="Q121" s="126" t="str">
        <f t="shared" si="10"/>
        <v xml:space="preserve"> </v>
      </c>
      <c r="R121" s="60"/>
      <c r="S121" s="61"/>
    </row>
    <row r="122" spans="1:19" ht="98.25" customHeight="1" thickBot="1" x14ac:dyDescent="0.35">
      <c r="A122" s="108"/>
      <c r="B122" s="67">
        <v>116</v>
      </c>
      <c r="C122" s="82" t="s">
        <v>213</v>
      </c>
      <c r="D122" s="83">
        <v>1</v>
      </c>
      <c r="E122" s="84" t="s">
        <v>37</v>
      </c>
      <c r="F122" s="85" t="s">
        <v>212</v>
      </c>
      <c r="G122" s="70"/>
      <c r="H122" s="70"/>
      <c r="I122" s="70"/>
      <c r="J122" s="70"/>
      <c r="K122" s="22">
        <f>D122*M122</f>
        <v>212</v>
      </c>
      <c r="L122" s="22">
        <f>D122*N122</f>
        <v>233.20000000000002</v>
      </c>
      <c r="M122" s="22">
        <v>212</v>
      </c>
      <c r="N122" s="22">
        <f t="shared" si="8"/>
        <v>233.20000000000002</v>
      </c>
      <c r="O122" s="135"/>
      <c r="P122" s="128">
        <f t="shared" si="9"/>
        <v>0</v>
      </c>
      <c r="Q122" s="129" t="str">
        <f t="shared" si="10"/>
        <v xml:space="preserve"> </v>
      </c>
      <c r="R122" s="60"/>
      <c r="S122" s="61"/>
    </row>
    <row r="123" spans="1:19" ht="13.5" customHeight="1" thickTop="1" thickBot="1" x14ac:dyDescent="0.35">
      <c r="A123" s="51"/>
      <c r="B123" s="109"/>
      <c r="C123" s="109"/>
      <c r="D123" s="109"/>
      <c r="E123" s="109"/>
      <c r="F123" s="51"/>
      <c r="G123" s="51"/>
      <c r="H123" s="51"/>
      <c r="I123" s="51"/>
      <c r="J123" s="51"/>
      <c r="K123" s="51"/>
      <c r="L123" s="51"/>
      <c r="M123" s="110"/>
      <c r="N123" s="51"/>
      <c r="O123" s="51"/>
      <c r="P123" s="51"/>
      <c r="Q123" s="127"/>
      <c r="R123" s="60"/>
      <c r="S123" s="61"/>
    </row>
    <row r="124" spans="1:19" ht="60.75" customHeight="1" thickTop="1" thickBot="1" x14ac:dyDescent="0.35">
      <c r="A124" s="111"/>
      <c r="B124" s="27" t="s">
        <v>3</v>
      </c>
      <c r="C124" s="27"/>
      <c r="D124" s="27"/>
      <c r="E124" s="27"/>
      <c r="F124" s="27"/>
      <c r="G124" s="12"/>
      <c r="H124" s="12"/>
      <c r="I124" s="112"/>
      <c r="J124" s="112"/>
      <c r="K124" s="112"/>
      <c r="L124" s="13"/>
      <c r="M124" s="130" t="s">
        <v>4</v>
      </c>
      <c r="N124" s="132" t="s">
        <v>5</v>
      </c>
      <c r="O124" s="50" t="s">
        <v>6</v>
      </c>
      <c r="P124" s="113"/>
      <c r="Q124" s="114"/>
    </row>
    <row r="125" spans="1:19" ht="33" customHeight="1" thickTop="1" thickBot="1" x14ac:dyDescent="0.35">
      <c r="A125" s="111"/>
      <c r="B125" s="115" t="s">
        <v>7</v>
      </c>
      <c r="C125" s="115"/>
      <c r="D125" s="115"/>
      <c r="E125" s="115"/>
      <c r="F125" s="115"/>
      <c r="G125" s="116"/>
      <c r="I125" s="14"/>
      <c r="J125" s="14"/>
      <c r="K125" s="14"/>
      <c r="L125" s="15"/>
      <c r="M125" s="131">
        <f>ROUND(SUM(K7:K122),0)</f>
        <v>33390</v>
      </c>
      <c r="N125" s="16">
        <f>ROUND(SUM(L7:L122),0)</f>
        <v>36760</v>
      </c>
      <c r="O125" s="26">
        <f>ROUND(SUM(P7:P122),0)</f>
        <v>0</v>
      </c>
      <c r="P125" s="117"/>
      <c r="Q125" s="118"/>
    </row>
    <row r="126" spans="1:19" ht="39.75" customHeight="1" thickTop="1" x14ac:dyDescent="0.3">
      <c r="A126" s="111"/>
      <c r="H126" s="17"/>
      <c r="I126" s="18"/>
      <c r="J126" s="18"/>
      <c r="K126" s="18"/>
      <c r="L126" s="119"/>
      <c r="M126" s="119"/>
      <c r="N126" s="119"/>
      <c r="O126" s="120"/>
      <c r="P126" s="120"/>
      <c r="Q126" s="120"/>
    </row>
    <row r="127" spans="1:19" ht="19.95" customHeight="1" x14ac:dyDescent="0.3">
      <c r="A127" s="111"/>
      <c r="I127" s="18"/>
      <c r="J127" s="18"/>
      <c r="K127" s="18"/>
      <c r="L127" s="119"/>
      <c r="M127" s="119"/>
      <c r="N127" s="19"/>
      <c r="O127" s="19"/>
      <c r="P127" s="19"/>
      <c r="Q127" s="120"/>
    </row>
    <row r="128" spans="1:19" ht="71.25" customHeight="1" x14ac:dyDescent="0.3">
      <c r="A128" s="111"/>
      <c r="I128" s="18"/>
      <c r="J128" s="18"/>
      <c r="K128" s="18"/>
      <c r="L128" s="119"/>
      <c r="M128" s="119"/>
      <c r="N128" s="19"/>
      <c r="O128" s="19"/>
      <c r="P128" s="19"/>
      <c r="Q128" s="120"/>
    </row>
    <row r="129" spans="1:17" ht="36" customHeight="1" x14ac:dyDescent="0.3">
      <c r="A129" s="111"/>
      <c r="I129" s="95"/>
      <c r="J129" s="95"/>
      <c r="K129" s="95"/>
      <c r="L129" s="95"/>
      <c r="M129" s="95"/>
      <c r="N129" s="119"/>
      <c r="O129" s="120"/>
      <c r="P129" s="120"/>
      <c r="Q129" s="120"/>
    </row>
    <row r="130" spans="1:17" ht="14.25" customHeight="1" x14ac:dyDescent="0.3">
      <c r="A130" s="111"/>
      <c r="B130" s="120"/>
      <c r="C130" s="119"/>
      <c r="D130" s="121"/>
      <c r="E130" s="122"/>
      <c r="F130" s="119"/>
      <c r="G130" s="119"/>
      <c r="H130" s="120"/>
      <c r="I130" s="120"/>
      <c r="J130" s="120"/>
      <c r="K130" s="119"/>
      <c r="L130" s="119"/>
      <c r="M130" s="119"/>
      <c r="N130" s="119"/>
      <c r="O130" s="120"/>
      <c r="P130" s="120"/>
      <c r="Q130" s="120"/>
    </row>
    <row r="131" spans="1:17" ht="14.25" customHeight="1" x14ac:dyDescent="0.3">
      <c r="A131" s="111"/>
      <c r="B131" s="120"/>
      <c r="C131" s="119"/>
      <c r="D131" s="121"/>
      <c r="E131" s="122"/>
      <c r="F131" s="119"/>
      <c r="G131" s="119"/>
      <c r="H131" s="120"/>
      <c r="I131" s="120"/>
      <c r="J131" s="120"/>
      <c r="K131" s="119"/>
      <c r="L131" s="119"/>
      <c r="M131" s="119"/>
      <c r="N131" s="119"/>
      <c r="O131" s="120"/>
      <c r="P131" s="120"/>
      <c r="Q131" s="120"/>
    </row>
    <row r="132" spans="1:17" ht="14.25" customHeight="1" x14ac:dyDescent="0.3">
      <c r="A132" s="111"/>
      <c r="B132" s="120"/>
      <c r="C132" s="119"/>
      <c r="D132" s="121"/>
      <c r="E132" s="122"/>
      <c r="F132" s="119"/>
      <c r="G132" s="119"/>
      <c r="H132" s="120"/>
      <c r="I132" s="120"/>
      <c r="J132" s="120"/>
      <c r="K132" s="119"/>
      <c r="L132" s="119"/>
      <c r="M132" s="119"/>
      <c r="N132" s="119"/>
      <c r="O132" s="120"/>
      <c r="P132" s="120"/>
      <c r="Q132" s="120"/>
    </row>
    <row r="133" spans="1:17" ht="14.25" customHeight="1" x14ac:dyDescent="0.3">
      <c r="A133" s="111"/>
      <c r="B133" s="120"/>
      <c r="C133" s="119"/>
      <c r="D133" s="121"/>
      <c r="E133" s="122"/>
      <c r="F133" s="119"/>
      <c r="G133" s="119"/>
      <c r="H133" s="120"/>
      <c r="I133" s="120"/>
      <c r="J133" s="120"/>
      <c r="K133" s="119"/>
      <c r="L133" s="119"/>
      <c r="M133" s="119"/>
      <c r="N133" s="119"/>
      <c r="O133" s="120"/>
      <c r="P133" s="120"/>
      <c r="Q133" s="120"/>
    </row>
    <row r="134" spans="1:17" x14ac:dyDescent="0.3">
      <c r="C134" s="1"/>
      <c r="D134" s="1"/>
      <c r="E134" s="1"/>
      <c r="F134" s="1"/>
      <c r="G134" s="1"/>
      <c r="J134" s="1"/>
      <c r="K134" s="1"/>
      <c r="L134" s="1"/>
      <c r="M134" s="1"/>
    </row>
    <row r="135" spans="1:17" x14ac:dyDescent="0.3">
      <c r="C135" s="1"/>
      <c r="D135" s="1"/>
      <c r="E135" s="1"/>
      <c r="F135" s="1"/>
      <c r="G135" s="1"/>
      <c r="J135" s="1"/>
      <c r="K135" s="1"/>
      <c r="L135" s="1"/>
      <c r="M135" s="1"/>
    </row>
    <row r="136" spans="1:17" x14ac:dyDescent="0.3">
      <c r="C136" s="1"/>
      <c r="D136" s="1"/>
      <c r="E136" s="1"/>
      <c r="F136" s="1"/>
      <c r="G136" s="1"/>
      <c r="J136" s="1"/>
      <c r="K136" s="1"/>
      <c r="L136" s="1"/>
      <c r="M136" s="1"/>
    </row>
    <row r="137" spans="1:17" x14ac:dyDescent="0.3">
      <c r="C137" s="1"/>
      <c r="D137" s="1"/>
      <c r="E137" s="1"/>
      <c r="F137" s="1"/>
      <c r="G137" s="1"/>
      <c r="J137" s="1"/>
      <c r="K137" s="1"/>
      <c r="L137" s="1"/>
      <c r="M137" s="1"/>
    </row>
    <row r="138" spans="1:17" x14ac:dyDescent="0.3">
      <c r="C138" s="1"/>
      <c r="D138" s="1"/>
      <c r="E138" s="1"/>
      <c r="F138" s="1"/>
      <c r="G138" s="1"/>
      <c r="J138" s="1"/>
      <c r="K138" s="1"/>
      <c r="L138" s="1"/>
      <c r="M138" s="1"/>
    </row>
    <row r="139" spans="1:17" x14ac:dyDescent="0.3">
      <c r="C139" s="1"/>
      <c r="D139" s="1"/>
      <c r="E139" s="1"/>
      <c r="F139" s="1"/>
      <c r="G139" s="1"/>
      <c r="J139" s="1"/>
      <c r="K139" s="1"/>
      <c r="L139" s="1"/>
      <c r="M139" s="1"/>
    </row>
    <row r="140" spans="1:17" x14ac:dyDescent="0.3">
      <c r="C140" s="1"/>
      <c r="D140" s="1"/>
      <c r="E140" s="1"/>
      <c r="F140" s="1"/>
      <c r="G140" s="1"/>
      <c r="J140" s="1"/>
      <c r="K140" s="1"/>
      <c r="L140" s="1"/>
      <c r="M140" s="1"/>
    </row>
    <row r="141" spans="1:17" x14ac:dyDescent="0.3">
      <c r="C141" s="1"/>
      <c r="D141" s="1"/>
      <c r="E141" s="1"/>
      <c r="F141" s="1"/>
      <c r="G141" s="1"/>
      <c r="J141" s="1"/>
      <c r="K141" s="1"/>
      <c r="L141" s="1"/>
      <c r="M141" s="1"/>
    </row>
    <row r="142" spans="1:17" x14ac:dyDescent="0.3">
      <c r="C142" s="1"/>
      <c r="D142" s="1"/>
      <c r="E142" s="1"/>
      <c r="F142" s="1"/>
      <c r="G142" s="1"/>
      <c r="J142" s="1"/>
      <c r="K142" s="1"/>
      <c r="L142" s="1"/>
      <c r="M142" s="1"/>
    </row>
    <row r="143" spans="1:17" x14ac:dyDescent="0.3">
      <c r="C143" s="1"/>
      <c r="D143" s="1"/>
      <c r="E143" s="1"/>
      <c r="F143" s="1"/>
      <c r="G143" s="1"/>
      <c r="J143" s="1"/>
      <c r="K143" s="1"/>
      <c r="L143" s="1"/>
      <c r="M143" s="1"/>
    </row>
    <row r="144" spans="1:17" x14ac:dyDescent="0.3">
      <c r="C144" s="1"/>
      <c r="D144" s="1"/>
      <c r="E144" s="1"/>
      <c r="F144" s="1"/>
      <c r="G144" s="1"/>
      <c r="J144" s="1"/>
      <c r="K144" s="1"/>
      <c r="L144" s="1"/>
      <c r="M144" s="1"/>
    </row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</sheetData>
  <sheetProtection password="F79C" sheet="1" objects="1" scenarios="1" selectLockedCells="1"/>
  <mergeCells count="32">
    <mergeCell ref="O1:Q1"/>
    <mergeCell ref="B3:C3"/>
    <mergeCell ref="D3:E3"/>
    <mergeCell ref="F3:O3"/>
    <mergeCell ref="H79:H102"/>
    <mergeCell ref="G79:G102"/>
    <mergeCell ref="H103:H122"/>
    <mergeCell ref="G103:G122"/>
    <mergeCell ref="H74:H75"/>
    <mergeCell ref="G74:G75"/>
    <mergeCell ref="H77:H78"/>
    <mergeCell ref="G77:G78"/>
    <mergeCell ref="H7:H66"/>
    <mergeCell ref="G7:G66"/>
    <mergeCell ref="H67:H73"/>
    <mergeCell ref="G67:G73"/>
    <mergeCell ref="O124:Q124"/>
    <mergeCell ref="O125:Q125"/>
    <mergeCell ref="B124:F124"/>
    <mergeCell ref="B125:F125"/>
    <mergeCell ref="I7:I66"/>
    <mergeCell ref="J7:J66"/>
    <mergeCell ref="I67:I73"/>
    <mergeCell ref="J67:J73"/>
    <mergeCell ref="I74:I75"/>
    <mergeCell ref="J74:J75"/>
    <mergeCell ref="I77:I78"/>
    <mergeCell ref="J77:J78"/>
    <mergeCell ref="I79:I102"/>
    <mergeCell ref="J79:J102"/>
    <mergeCell ref="I103:I122"/>
    <mergeCell ref="J103:J122"/>
  </mergeCells>
  <conditionalFormatting sqref="B7:B122">
    <cfRule type="containsBlanks" dxfId="70" priority="82">
      <formula>LEN(TRIM(B7))=0</formula>
    </cfRule>
  </conditionalFormatting>
  <conditionalFormatting sqref="B7:B122">
    <cfRule type="cellIs" dxfId="69" priority="77" operator="greaterThanOrEqual">
      <formula>1</formula>
    </cfRule>
  </conditionalFormatting>
  <conditionalFormatting sqref="D7:D66">
    <cfRule type="containsBlanks" dxfId="60" priority="62">
      <formula>LEN(TRIM(D7))=0</formula>
    </cfRule>
  </conditionalFormatting>
  <conditionalFormatting sqref="D67 D70:D71 D73">
    <cfRule type="containsBlanks" dxfId="59" priority="61">
      <formula>LEN(TRIM(D67))=0</formula>
    </cfRule>
  </conditionalFormatting>
  <conditionalFormatting sqref="D68">
    <cfRule type="containsBlanks" dxfId="58" priority="60">
      <formula>LEN(TRIM(D68))=0</formula>
    </cfRule>
  </conditionalFormatting>
  <conditionalFormatting sqref="D69">
    <cfRule type="containsBlanks" dxfId="57" priority="59">
      <formula>LEN(TRIM(D69))=0</formula>
    </cfRule>
  </conditionalFormatting>
  <conditionalFormatting sqref="D72">
    <cfRule type="containsBlanks" dxfId="56" priority="58">
      <formula>LEN(TRIM(D72))=0</formula>
    </cfRule>
  </conditionalFormatting>
  <conditionalFormatting sqref="D74:D75">
    <cfRule type="containsBlanks" dxfId="55" priority="57">
      <formula>LEN(TRIM(D74))=0</formula>
    </cfRule>
  </conditionalFormatting>
  <conditionalFormatting sqref="D76">
    <cfRule type="containsBlanks" dxfId="54" priority="56">
      <formula>LEN(TRIM(D76))=0</formula>
    </cfRule>
  </conditionalFormatting>
  <conditionalFormatting sqref="D77">
    <cfRule type="containsBlanks" dxfId="53" priority="55">
      <formula>LEN(TRIM(D77))=0</formula>
    </cfRule>
  </conditionalFormatting>
  <conditionalFormatting sqref="D78">
    <cfRule type="containsBlanks" dxfId="52" priority="54">
      <formula>LEN(TRIM(D78))=0</formula>
    </cfRule>
  </conditionalFormatting>
  <conditionalFormatting sqref="D103:D122">
    <cfRule type="containsBlanks" dxfId="51" priority="51">
      <formula>LEN(TRIM(D103))=0</formula>
    </cfRule>
  </conditionalFormatting>
  <conditionalFormatting sqref="D79:D102">
    <cfRule type="containsBlanks" dxfId="50" priority="53">
      <formula>LEN(TRIM(D79))=0</formula>
    </cfRule>
  </conditionalFormatting>
  <conditionalFormatting sqref="Q7:Q9 Q12:Q14 Q17:Q19 Q22:Q24 Q27:Q29 Q32:Q34 Q37:Q39 Q42:Q44 Q47:Q49 Q52:Q54 Q57:Q59 Q62:Q64 Q67:Q69 Q72:Q74 Q77:Q79 Q82:Q84 Q87:Q89 Q92:Q94 Q97:Q99 Q102:Q104 Q107:Q109 Q112:Q114 Q117:Q119 Q122">
    <cfRule type="cellIs" dxfId="49" priority="49" operator="equal">
      <formula>"NEVYHOVUJE"</formula>
    </cfRule>
    <cfRule type="cellIs" dxfId="48" priority="50" operator="equal">
      <formula>"VYHOVUJE"</formula>
    </cfRule>
  </conditionalFormatting>
  <conditionalFormatting sqref="O7:O9 O12:O14 O17:O19 O22:O24 O27:O29 O32:O34 O37:O39 O42:O44 O47:O49 O52:O54 O57:O59 O62:O64 O67:O69 O72:O74 O77:O79 O82:O84 O87:O89 O92:O94 O97:O99 O102:O104 O107:O109 O112:O114 O117:O119 O122">
    <cfRule type="notContainsBlanks" dxfId="47" priority="47">
      <formula>LEN(TRIM(O7))&gt;0</formula>
    </cfRule>
    <cfRule type="containsBlanks" dxfId="46" priority="48">
      <formula>LEN(TRIM(O7))=0</formula>
    </cfRule>
  </conditionalFormatting>
  <conditionalFormatting sqref="O7:O9 O12:O14 O17:O19 O22:O24 O27:O29 O32:O34 O37:O39 O42:O44 O47:O49 O52:O54 O57:O59 O62:O64 O67:O69 O72:O74 O77:O79 O82:O84 O87:O89 O92:O94 O97:O99 O102:O104 O107:O109 O112:O114 O117:O119 O122">
    <cfRule type="notContainsBlanks" dxfId="45" priority="46">
      <formula>LEN(TRIM(O7))&gt;0</formula>
    </cfRule>
  </conditionalFormatting>
  <conditionalFormatting sqref="Q10:Q11 Q15:Q16 Q20:Q21 Q25:Q26 Q30:Q31 Q35:Q36 Q40:Q41 Q45:Q46 Q50:Q51 Q55:Q56 Q60:Q61 Q65:Q66 Q70:Q71 Q75:Q76 Q80:Q81 Q85:Q86 Q90:Q91 Q95:Q96 Q100:Q101 Q105:Q106 Q110:Q111 Q115:Q116 Q120:Q121">
    <cfRule type="cellIs" dxfId="44" priority="44" operator="equal">
      <formula>"NEVYHOVUJE"</formula>
    </cfRule>
    <cfRule type="cellIs" dxfId="43" priority="45" operator="equal">
      <formula>"VYHOVUJE"</formula>
    </cfRule>
  </conditionalFormatting>
  <conditionalFormatting sqref="O10:O11 O15:O16 O20:O21 O25:O26 O30:O31 O35:O36 O40:O41 O45:O46 O50:O51 O55:O56 O60:O61 O65:O66 O70:O71 O75:O76 O80:O81 O85:O86 O90:O91 O95:O96 O100:O101 O105:O106 O110:O111 O115:O116 O120:O121">
    <cfRule type="notContainsBlanks" dxfId="42" priority="42">
      <formula>LEN(TRIM(O10))&gt;0</formula>
    </cfRule>
    <cfRule type="containsBlanks" dxfId="41" priority="43">
      <formula>LEN(TRIM(O10))=0</formula>
    </cfRule>
  </conditionalFormatting>
  <conditionalFormatting sqref="O10:O11 O15:O16 O20:O21 O25:O26 O30:O31 O35:O36 O40:O41 O45:O46 O50:O51 O55:O56 O60:O61 O65:O66 O70:O71 O75:O76 O80:O81 O85:O86 O90:O91 O95:O96 O100:O101 O105:O106 O110:O111 O115:O116 O120:O121">
    <cfRule type="notContainsBlanks" dxfId="40" priority="41">
      <formula>LEN(TRIM(O10))&gt;0</formula>
    </cfRule>
  </conditionalFormatting>
  <dataValidations disablePrompts="1" count="1">
    <dataValidation type="list" showInputMessage="1" showErrorMessage="1" sqref="E78:E122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2016-04-05T10:36:02Z</cp:lastPrinted>
  <dcterms:created xsi:type="dcterms:W3CDTF">2014-03-05T12:43:32Z</dcterms:created>
  <dcterms:modified xsi:type="dcterms:W3CDTF">2016-04-05T10:44:41Z</dcterms:modified>
</cp:coreProperties>
</file>