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108" windowWidth="24240" windowHeight="12732" tabRatio="939"/>
  </bookViews>
  <sheets>
    <sheet name="Tonery" sheetId="22" r:id="rId1"/>
  </sheets>
  <definedNames>
    <definedName name="_xlnm.Print_Area" localSheetId="0">Tonery!$B$1:$Q$27</definedName>
  </definedNames>
  <calcPr calcId="145621"/>
</workbook>
</file>

<file path=xl/calcChain.xml><?xml version="1.0" encoding="utf-8"?>
<calcChain xmlns="http://schemas.openxmlformats.org/spreadsheetml/2006/main">
  <c r="Q20" i="22" l="1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N23" i="22" l="1"/>
  <c r="O23" i="22"/>
</calcChain>
</file>

<file path=xl/sharedStrings.xml><?xml version="1.0" encoding="utf-8"?>
<sst xmlns="http://schemas.openxmlformats.org/spreadsheetml/2006/main" count="93" uniqueCount="69">
  <si>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</si>
  <si>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</si>
  <si>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</si>
  <si>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</si>
  <si>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</si>
  <si>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</si>
  <si>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</si>
  <si>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</si>
  <si>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</si>
  <si>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</si>
  <si>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</si>
  <si>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</si>
  <si>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</si>
  <si>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</si>
  <si>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</si>
  <si>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</si>
  <si>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t>Originální toner. Výtěžnost 3200 stran.</t>
  </si>
  <si>
    <t>2.</t>
  </si>
  <si>
    <t>sada</t>
  </si>
  <si>
    <t>3.</t>
  </si>
  <si>
    <t xml:space="preserve">Toner do tiskárny KYOCERA FS-C8520MFP - žlutý </t>
  </si>
  <si>
    <t xml:space="preserve">Toner do tiskárny KYOCERA FS-C8520MFP - modrý </t>
  </si>
  <si>
    <t xml:space="preserve">Toner do tiskárny KYOCERA FS-C8520MFP - červený </t>
  </si>
  <si>
    <t>Toner do tiskárny HP Laser Jet 2055dn</t>
  </si>
  <si>
    <r>
      <t xml:space="preserve">Toner do tiskárny KYOCERA FS-C8520MFP - </t>
    </r>
    <r>
      <rPr>
        <sz val="11"/>
        <rFont val="Calibri"/>
        <family val="2"/>
        <charset val="238"/>
        <scheme val="minor"/>
      </rPr>
      <t>černý</t>
    </r>
  </si>
  <si>
    <t>Originální toner. Výtěžnost 15000 stran.</t>
  </si>
  <si>
    <t>4.</t>
  </si>
  <si>
    <t>V případě, že se dodavatel při předání zboží na některá uvedená tel. čísla nedovolá, bude v takovém případě volat tel. 377 631 332.</t>
  </si>
  <si>
    <t>Tonery (II.) 036 - 2019 (T-(II.)-036-2019)</t>
  </si>
  <si>
    <t>Priloha_c._1_Kupni_smlouvy_technicka_specifikace_T-(II.)-036-2019</t>
  </si>
  <si>
    <t>CPV - výběr
TONERY</t>
  </si>
  <si>
    <t xml:space="preserve">Místo dodání </t>
  </si>
  <si>
    <t>Kontaktní osoba 
k převzetí zboží</t>
  </si>
  <si>
    <t>Fakturace</t>
  </si>
  <si>
    <t xml:space="preserve">Financováno
 z projektových finančních prostředků </t>
  </si>
  <si>
    <t>Samostatná faktura</t>
  </si>
  <si>
    <t>NE</t>
  </si>
  <si>
    <t xml:space="preserve">Maximální cena za jednotlivé položky 
 v Kč BEZ DPH </t>
  </si>
  <si>
    <t>Kollárova 19,
301 00 Plzeň,
Provoz a služby,
místnost KO217</t>
  </si>
  <si>
    <t>PS-A - Michaela Cíglerová,
Tel.: 606 665 199</t>
  </si>
  <si>
    <t>KKY - Ing. Jaroslav Šebesta,
Tel. 37763 2131</t>
  </si>
  <si>
    <t>Technická 8, 
301 00 Plzeň,
Fakulta aplikovaných věd -
Katedra kybernetiky, 
místnost UC431</t>
  </si>
  <si>
    <t>KAZ - Zdeňka Faitová,
Tel.: 37763 3811</t>
  </si>
  <si>
    <t xml:space="preserve">Husova 11,
301 00 Plzeň,
Fakulta zdravotnických studií
Katedra záchranářství, diagnostických oborů a veřejného zdravotnictví </t>
  </si>
  <si>
    <t>NTIS - Mgr. Michaela Šrámková,
Tel.: 37763 2068</t>
  </si>
  <si>
    <t>Technická 8, 
301 00 Plzeň,
Nové technologie pro informační společnost, 
místnost UN 608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</si>
  <si>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</si>
  <si>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 xml:space="preserve">Název </t>
  </si>
  <si>
    <t xml:space="preserve">Měrná jednotka [MJ] </t>
  </si>
  <si>
    <t xml:space="preserve">Popis </t>
  </si>
  <si>
    <t>Originální černý toner do tiskárny OKI (velkokapacitní).
Výtěžnost 2500 stran A4 při 5% pokrytí.</t>
  </si>
  <si>
    <t>Toner do tiskárny HP Color Laser Jet Pro MFP M281fdw - černý</t>
  </si>
  <si>
    <t>Originální modrý toner do tiskárny OKI.
Minimální výtěžnost 2000 stran A4 dle ISO-ISC 19798 při 5% pokrytí.</t>
  </si>
  <si>
    <t>Originální CMYK sada barevných tonerů.
Výtěžnost černá 4000 stran A4 při pokrytí 5%, barevné tonery výtěžnost 3000 stran A4 při pokrytí 5%.</t>
  </si>
  <si>
    <t>Originální černý toner, výtěžnost 4000 stran A4 při pokrytí 5%.</t>
  </si>
  <si>
    <t>Originální, nebo kompatibilní toner splňující podmínky certifikátu STMC. 
Minimální výtěžnost při 5% pokrytí 6000 stran.</t>
  </si>
  <si>
    <t xml:space="preserve">Toner černý  do tiskárny OKI MB441    </t>
  </si>
  <si>
    <t>Toner cyan toner do tiskárny OKI MC352dn</t>
  </si>
  <si>
    <t>Tonery do tiskarny Kyocera ECOSYS M5526cdn</t>
  </si>
  <si>
    <t>Toner do tiskarny Kyocera ECOSYS M5526cdn - černý</t>
  </si>
  <si>
    <r>
      <t>Originální, nebo kompatibilní toner splňující podmínky certifikátu STMC. 
Minimální výtěžnost při 5% pokrytí 6500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stran.</t>
    </r>
  </si>
  <si>
    <r>
      <t>Originální, nebo kompatibilní toner splňující podmínky certifikátu STMC.
Minimální výtěžnost při 5% pokrytí 12000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stran.</t>
    </r>
  </si>
  <si>
    <r>
      <t xml:space="preserve">Originální, nebo kompatibilní toner splňující podmínky certifikátu STMC. 
Minimální výtěžnost při 5% pokrytí </t>
    </r>
    <r>
      <rPr>
        <sz val="11"/>
        <rFont val="Calibri"/>
        <family val="2"/>
        <charset val="238"/>
        <scheme val="minor"/>
      </rPr>
      <t>6000 stran.</t>
    </r>
  </si>
  <si>
    <r>
      <t xml:space="preserve">Originální, nebo kompatibilní toner splňující podmínky certifikátu STMC.
Minimální výtěžnost při 5% pokrytí </t>
    </r>
    <r>
      <rPr>
        <sz val="11"/>
        <rFont val="Calibri"/>
        <family val="2"/>
        <charset val="238"/>
        <scheme val="minor"/>
      </rPr>
      <t>6000 stran.</t>
    </r>
  </si>
  <si>
    <t>Originální toner. Výtěžnost 25000 stran.</t>
  </si>
  <si>
    <t>Toner do tiskárny Triumph-Adler 3505ci - černý</t>
  </si>
  <si>
    <t>Toner do tiskárny Triumph-Adler 3505ci - žlutý</t>
  </si>
  <si>
    <t>Toner do tiskárny Triumph-Adler 3505ci - modrý</t>
  </si>
  <si>
    <t>Toner do tiskárny Triumph-Adler 3505ci -magenta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</si>
</sst>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6" fillId="2" borderId="23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23" xfId="0" applyNumberFormat="1" applyFill="1" applyBorder="1" applyAlignment="1" applyProtection="1">
      <alignment horizontal="right" vertical="center" indent="1"/>
    </xf>
    <xf numFmtId="164" fontId="4" fillId="4" borderId="26" xfId="0" applyNumberFormat="1" applyFon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0" fillId="4" borderId="8" xfId="0" applyNumberFormat="1" applyFont="1" applyFill="1" applyBorder="1" applyAlignment="1" applyProtection="1">
      <alignment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164" fontId="0" fillId="4" borderId="26" xfId="0" applyNumberFormat="1" applyFill="1" applyBorder="1" applyAlignment="1" applyProtection="1">
      <alignment horizontal="right" vertical="center" inden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0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horizontal="left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vertical="center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0" borderId="30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vertical="center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7" xfId="0" applyNumberForma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4" fillId="4" borderId="28" xfId="0" applyNumberFormat="1" applyFont="1" applyFill="1" applyBorder="1" applyAlignment="1" applyProtection="1">
      <alignment horizontal="left" vertical="center" wrapTex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shrinkToFi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horizontal="left" vertical="center" wrapText="1" shrinkToFit="1"/>
    </xf>
    <xf numFmtId="3" fontId="0" fillId="4" borderId="23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zoomScale="61" zoomScaleNormal="61" zoomScaleSheetLayoutView="55" workbookViewId="0">
      <selection activeCell="G15" sqref="G15"/>
    </sheetView>
  </sheetViews>
  <sheetFormatPr defaultRowHeight="14.4" x14ac:dyDescent="0.3"/>
  <cols>
    <col min="1" max="1" width="1.44140625" style="96" customWidth="1"/>
    <col min="2" max="2" width="5.6640625" style="96" customWidth="1"/>
    <col min="3" max="3" width="43.44140625" style="9" customWidth="1"/>
    <col min="4" max="4" width="9.6640625" style="133" customWidth="1"/>
    <col min="5" max="5" width="9" style="13" customWidth="1"/>
    <col min="6" max="6" width="92.44140625" style="9" customWidth="1"/>
    <col min="7" max="7" width="29.109375" style="134" customWidth="1"/>
    <col min="8" max="8" width="20.88671875" style="9" customWidth="1"/>
    <col min="9" max="9" width="19" style="9" customWidth="1"/>
    <col min="10" max="10" width="28" style="10" customWidth="1"/>
    <col min="11" max="11" width="26.44140625" style="10" customWidth="1"/>
    <col min="12" max="12" width="25.6640625" style="9" customWidth="1"/>
    <col min="13" max="13" width="20.44140625" style="134" hidden="1" customWidth="1"/>
    <col min="14" max="14" width="20.88671875" style="96" customWidth="1"/>
    <col min="15" max="15" width="23.33203125" style="96" customWidth="1"/>
    <col min="16" max="16" width="21" style="96" customWidth="1"/>
    <col min="17" max="17" width="19.44140625" style="96" customWidth="1"/>
    <col min="18" max="18" width="40.88671875" style="122" customWidth="1"/>
    <col min="19" max="16384" width="8.88671875" style="96"/>
  </cols>
  <sheetData>
    <row r="1" spans="1:18" s="10" customFormat="1" ht="24.6" customHeight="1" x14ac:dyDescent="0.3">
      <c r="B1" s="63" t="s">
        <v>28</v>
      </c>
      <c r="C1" s="72"/>
      <c r="D1" s="13"/>
      <c r="E1" s="13"/>
      <c r="F1" s="9"/>
      <c r="G1" s="73"/>
      <c r="H1" s="74"/>
      <c r="I1" s="75"/>
      <c r="J1" s="75"/>
      <c r="K1" s="76"/>
      <c r="L1" s="9"/>
      <c r="M1" s="9"/>
      <c r="O1" s="64" t="s">
        <v>29</v>
      </c>
      <c r="P1" s="64"/>
      <c r="Q1" s="64"/>
      <c r="R1" s="77"/>
    </row>
    <row r="2" spans="1:18" s="10" customFormat="1" ht="18.75" customHeight="1" x14ac:dyDescent="0.3">
      <c r="C2" s="9"/>
      <c r="D2" s="7"/>
      <c r="E2" s="8"/>
      <c r="F2" s="9"/>
      <c r="G2" s="78"/>
      <c r="H2" s="78"/>
      <c r="I2" s="78"/>
      <c r="J2" s="78"/>
      <c r="K2" s="78"/>
      <c r="L2" s="9"/>
      <c r="M2" s="9"/>
      <c r="O2" s="79"/>
      <c r="P2" s="79"/>
      <c r="R2" s="80"/>
    </row>
    <row r="3" spans="1:18" s="10" customFormat="1" x14ac:dyDescent="0.3">
      <c r="B3" s="81"/>
      <c r="C3" s="82" t="s">
        <v>10</v>
      </c>
      <c r="D3" s="83"/>
      <c r="E3" s="83"/>
      <c r="F3" s="83"/>
      <c r="G3" s="84"/>
      <c r="H3" s="84"/>
      <c r="I3" s="84"/>
      <c r="J3" s="84"/>
      <c r="K3" s="84"/>
      <c r="L3" s="79"/>
      <c r="M3" s="77"/>
      <c r="N3" s="77"/>
      <c r="O3" s="79"/>
      <c r="P3" s="79"/>
      <c r="R3" s="77"/>
    </row>
    <row r="4" spans="1:18" s="10" customFormat="1" ht="21" customHeight="1" thickBot="1" x14ac:dyDescent="0.35">
      <c r="B4" s="85"/>
      <c r="C4" s="86" t="s">
        <v>12</v>
      </c>
      <c r="D4" s="83"/>
      <c r="E4" s="83"/>
      <c r="F4" s="83"/>
      <c r="G4" s="83"/>
      <c r="H4" s="79"/>
      <c r="I4" s="79"/>
      <c r="J4" s="79"/>
      <c r="K4" s="79"/>
      <c r="L4" s="79"/>
      <c r="M4" s="9"/>
      <c r="N4" s="9"/>
      <c r="O4" s="79"/>
      <c r="P4" s="79"/>
      <c r="R4" s="77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87"/>
      <c r="L5" s="9"/>
      <c r="M5" s="14"/>
      <c r="O5" s="31" t="s">
        <v>11</v>
      </c>
      <c r="R5" s="88"/>
    </row>
    <row r="6" spans="1:18" s="10" customFormat="1" ht="112.5" customHeight="1" thickTop="1" thickBot="1" x14ac:dyDescent="0.35">
      <c r="B6" s="15" t="s">
        <v>1</v>
      </c>
      <c r="C6" s="38" t="s">
        <v>47</v>
      </c>
      <c r="D6" s="38" t="s">
        <v>0</v>
      </c>
      <c r="E6" s="38" t="s">
        <v>48</v>
      </c>
      <c r="F6" s="38" t="s">
        <v>49</v>
      </c>
      <c r="G6" s="34" t="s">
        <v>2</v>
      </c>
      <c r="H6" s="38" t="s">
        <v>33</v>
      </c>
      <c r="I6" s="38" t="s">
        <v>34</v>
      </c>
      <c r="J6" s="38" t="s">
        <v>46</v>
      </c>
      <c r="K6" s="58" t="s">
        <v>32</v>
      </c>
      <c r="L6" s="38" t="s">
        <v>31</v>
      </c>
      <c r="M6" s="38" t="s">
        <v>37</v>
      </c>
      <c r="N6" s="38" t="s">
        <v>6</v>
      </c>
      <c r="O6" s="32" t="s">
        <v>7</v>
      </c>
      <c r="P6" s="58" t="s">
        <v>8</v>
      </c>
      <c r="Q6" s="58" t="s">
        <v>9</v>
      </c>
      <c r="R6" s="38" t="s">
        <v>30</v>
      </c>
    </row>
    <row r="7" spans="1:18" ht="90" customHeight="1" thickTop="1" thickBot="1" x14ac:dyDescent="0.35">
      <c r="A7" s="89" t="s">
        <v>14</v>
      </c>
      <c r="B7" s="90">
        <v>1</v>
      </c>
      <c r="C7" s="91" t="s">
        <v>51</v>
      </c>
      <c r="D7" s="92">
        <v>2</v>
      </c>
      <c r="E7" s="93" t="s">
        <v>15</v>
      </c>
      <c r="F7" s="94" t="s">
        <v>16</v>
      </c>
      <c r="G7" s="41"/>
      <c r="H7" s="95" t="s">
        <v>35</v>
      </c>
      <c r="I7" s="57" t="s">
        <v>36</v>
      </c>
      <c r="J7" s="57"/>
      <c r="K7" s="42" t="s">
        <v>39</v>
      </c>
      <c r="L7" s="42" t="s">
        <v>38</v>
      </c>
      <c r="M7" s="43">
        <f>D7*N7</f>
        <v>3800</v>
      </c>
      <c r="N7" s="44">
        <v>1900</v>
      </c>
      <c r="O7" s="45"/>
      <c r="P7" s="46">
        <f>D7*O7</f>
        <v>0</v>
      </c>
      <c r="Q7" s="47" t="str">
        <f t="shared" ref="Q7:Q20" si="0">IF(ISNUMBER(O7), IF(O7&gt;N7,"NEVYHOVUJE","VYHOVUJE")," ")</f>
        <v xml:space="preserve"> </v>
      </c>
      <c r="R7" s="60" t="s">
        <v>3</v>
      </c>
    </row>
    <row r="8" spans="1:18" ht="60" customHeight="1" thickTop="1" x14ac:dyDescent="0.3">
      <c r="A8" s="89" t="s">
        <v>17</v>
      </c>
      <c r="B8" s="97">
        <v>2</v>
      </c>
      <c r="C8" s="98" t="s">
        <v>56</v>
      </c>
      <c r="D8" s="99">
        <v>1</v>
      </c>
      <c r="E8" s="100" t="s">
        <v>15</v>
      </c>
      <c r="F8" s="101" t="s">
        <v>50</v>
      </c>
      <c r="G8" s="30"/>
      <c r="H8" s="66" t="s">
        <v>35</v>
      </c>
      <c r="I8" s="66" t="s">
        <v>36</v>
      </c>
      <c r="J8" s="66"/>
      <c r="K8" s="66" t="s">
        <v>40</v>
      </c>
      <c r="L8" s="66" t="s">
        <v>41</v>
      </c>
      <c r="M8" s="6">
        <f>D8*N8</f>
        <v>1560</v>
      </c>
      <c r="N8" s="39">
        <v>1560</v>
      </c>
      <c r="O8" s="36"/>
      <c r="P8" s="37">
        <f>D8*O8</f>
        <v>0</v>
      </c>
      <c r="Q8" s="28" t="str">
        <f t="shared" si="0"/>
        <v xml:space="preserve"> </v>
      </c>
      <c r="R8" s="69" t="s">
        <v>3</v>
      </c>
    </row>
    <row r="9" spans="1:18" ht="47.25" customHeight="1" x14ac:dyDescent="0.3">
      <c r="A9" s="102"/>
      <c r="B9" s="103">
        <v>3</v>
      </c>
      <c r="C9" s="104" t="s">
        <v>57</v>
      </c>
      <c r="D9" s="105">
        <v>1</v>
      </c>
      <c r="E9" s="106" t="s">
        <v>15</v>
      </c>
      <c r="F9" s="101" t="s">
        <v>52</v>
      </c>
      <c r="G9" s="21"/>
      <c r="H9" s="67"/>
      <c r="I9" s="67"/>
      <c r="J9" s="67"/>
      <c r="K9" s="67"/>
      <c r="L9" s="67"/>
      <c r="M9" s="4">
        <f>D9*N9</f>
        <v>1800</v>
      </c>
      <c r="N9" s="40">
        <v>1800</v>
      </c>
      <c r="O9" s="25"/>
      <c r="P9" s="29">
        <f>D9*O9</f>
        <v>0</v>
      </c>
      <c r="Q9" s="26" t="str">
        <f t="shared" si="0"/>
        <v xml:space="preserve"> </v>
      </c>
      <c r="R9" s="70"/>
    </row>
    <row r="10" spans="1:18" ht="60.75" customHeight="1" x14ac:dyDescent="0.3">
      <c r="A10" s="102"/>
      <c r="B10" s="103">
        <v>4</v>
      </c>
      <c r="C10" s="104" t="s">
        <v>58</v>
      </c>
      <c r="D10" s="105">
        <v>2</v>
      </c>
      <c r="E10" s="106" t="s">
        <v>18</v>
      </c>
      <c r="F10" s="101" t="s">
        <v>53</v>
      </c>
      <c r="G10" s="21"/>
      <c r="H10" s="67"/>
      <c r="I10" s="67"/>
      <c r="J10" s="67"/>
      <c r="K10" s="67"/>
      <c r="L10" s="67"/>
      <c r="M10" s="4">
        <f>D10*N10</f>
        <v>13000</v>
      </c>
      <c r="N10" s="40">
        <v>6500</v>
      </c>
      <c r="O10" s="25"/>
      <c r="P10" s="29">
        <f>D10*O10</f>
        <v>0</v>
      </c>
      <c r="Q10" s="26" t="str">
        <f t="shared" si="0"/>
        <v xml:space="preserve"> </v>
      </c>
      <c r="R10" s="70"/>
    </row>
    <row r="11" spans="1:18" ht="45" customHeight="1" thickBot="1" x14ac:dyDescent="0.35">
      <c r="A11" s="102"/>
      <c r="B11" s="107">
        <v>5</v>
      </c>
      <c r="C11" s="53" t="s">
        <v>59</v>
      </c>
      <c r="D11" s="108">
        <v>1</v>
      </c>
      <c r="E11" s="93" t="s">
        <v>15</v>
      </c>
      <c r="F11" s="109" t="s">
        <v>54</v>
      </c>
      <c r="G11" s="33"/>
      <c r="H11" s="68"/>
      <c r="I11" s="68"/>
      <c r="J11" s="68"/>
      <c r="K11" s="68"/>
      <c r="L11" s="68"/>
      <c r="M11" s="5">
        <f>D11*N11</f>
        <v>1220</v>
      </c>
      <c r="N11" s="24">
        <v>1220</v>
      </c>
      <c r="O11" s="49"/>
      <c r="P11" s="35">
        <f>D11*O11</f>
        <v>0</v>
      </c>
      <c r="Q11" s="27" t="str">
        <f t="shared" si="0"/>
        <v xml:space="preserve"> </v>
      </c>
      <c r="R11" s="71"/>
    </row>
    <row r="12" spans="1:18" ht="60" customHeight="1" thickTop="1" x14ac:dyDescent="0.3">
      <c r="A12" s="89" t="s">
        <v>19</v>
      </c>
      <c r="B12" s="97">
        <v>6</v>
      </c>
      <c r="C12" s="50" t="s">
        <v>20</v>
      </c>
      <c r="D12" s="51">
        <v>2</v>
      </c>
      <c r="E12" s="52" t="s">
        <v>15</v>
      </c>
      <c r="F12" s="50" t="s">
        <v>55</v>
      </c>
      <c r="G12" s="30"/>
      <c r="H12" s="66" t="s">
        <v>35</v>
      </c>
      <c r="I12" s="66" t="s">
        <v>36</v>
      </c>
      <c r="J12" s="66"/>
      <c r="K12" s="66" t="s">
        <v>42</v>
      </c>
      <c r="L12" s="66" t="s">
        <v>43</v>
      </c>
      <c r="M12" s="6">
        <f>D12*N12</f>
        <v>2600</v>
      </c>
      <c r="N12" s="48">
        <v>1300</v>
      </c>
      <c r="O12" s="36"/>
      <c r="P12" s="37">
        <f>D12*O12</f>
        <v>0</v>
      </c>
      <c r="Q12" s="28" t="str">
        <f t="shared" si="0"/>
        <v xml:space="preserve"> </v>
      </c>
      <c r="R12" s="69" t="s">
        <v>3</v>
      </c>
    </row>
    <row r="13" spans="1:18" ht="60" customHeight="1" x14ac:dyDescent="0.3">
      <c r="A13" s="102"/>
      <c r="B13" s="103">
        <v>7</v>
      </c>
      <c r="C13" s="50" t="s">
        <v>21</v>
      </c>
      <c r="D13" s="51">
        <v>2</v>
      </c>
      <c r="E13" s="52" t="s">
        <v>15</v>
      </c>
      <c r="F13" s="50" t="s">
        <v>63</v>
      </c>
      <c r="G13" s="21"/>
      <c r="H13" s="67"/>
      <c r="I13" s="67"/>
      <c r="J13" s="67"/>
      <c r="K13" s="67"/>
      <c r="L13" s="67"/>
      <c r="M13" s="4">
        <f>D13*N13</f>
        <v>2600</v>
      </c>
      <c r="N13" s="23">
        <v>1300</v>
      </c>
      <c r="O13" s="25"/>
      <c r="P13" s="29">
        <f>D13*O13</f>
        <v>0</v>
      </c>
      <c r="Q13" s="26" t="str">
        <f t="shared" si="0"/>
        <v xml:space="preserve"> </v>
      </c>
      <c r="R13" s="70"/>
    </row>
    <row r="14" spans="1:18" ht="60" customHeight="1" x14ac:dyDescent="0.3">
      <c r="A14" s="102"/>
      <c r="B14" s="103">
        <v>8</v>
      </c>
      <c r="C14" s="50" t="s">
        <v>22</v>
      </c>
      <c r="D14" s="51">
        <v>2</v>
      </c>
      <c r="E14" s="52" t="s">
        <v>15</v>
      </c>
      <c r="F14" s="50" t="s">
        <v>62</v>
      </c>
      <c r="G14" s="21"/>
      <c r="H14" s="67"/>
      <c r="I14" s="67"/>
      <c r="J14" s="67"/>
      <c r="K14" s="67"/>
      <c r="L14" s="67"/>
      <c r="M14" s="4">
        <f>D14*N14</f>
        <v>2600</v>
      </c>
      <c r="N14" s="23">
        <v>1300</v>
      </c>
      <c r="O14" s="25"/>
      <c r="P14" s="29">
        <f>D14*O14</f>
        <v>0</v>
      </c>
      <c r="Q14" s="26" t="str">
        <f t="shared" si="0"/>
        <v xml:space="preserve"> </v>
      </c>
      <c r="R14" s="70"/>
    </row>
    <row r="15" spans="1:18" ht="60" customHeight="1" x14ac:dyDescent="0.3">
      <c r="A15" s="102"/>
      <c r="B15" s="103">
        <v>9</v>
      </c>
      <c r="C15" s="50" t="s">
        <v>24</v>
      </c>
      <c r="D15" s="51">
        <v>5</v>
      </c>
      <c r="E15" s="52" t="s">
        <v>15</v>
      </c>
      <c r="F15" s="50" t="s">
        <v>61</v>
      </c>
      <c r="G15" s="21"/>
      <c r="H15" s="67"/>
      <c r="I15" s="67"/>
      <c r="J15" s="67"/>
      <c r="K15" s="67"/>
      <c r="L15" s="67"/>
      <c r="M15" s="4">
        <f>D15*N15</f>
        <v>6500</v>
      </c>
      <c r="N15" s="23">
        <v>1300</v>
      </c>
      <c r="O15" s="25"/>
      <c r="P15" s="29">
        <f>D15*O15</f>
        <v>0</v>
      </c>
      <c r="Q15" s="26" t="str">
        <f t="shared" si="0"/>
        <v xml:space="preserve"> </v>
      </c>
      <c r="R15" s="70"/>
    </row>
    <row r="16" spans="1:18" ht="60" customHeight="1" thickBot="1" x14ac:dyDescent="0.35">
      <c r="A16" s="102"/>
      <c r="B16" s="107">
        <v>10</v>
      </c>
      <c r="C16" s="53" t="s">
        <v>23</v>
      </c>
      <c r="D16" s="54">
        <v>1</v>
      </c>
      <c r="E16" s="55" t="s">
        <v>15</v>
      </c>
      <c r="F16" s="53" t="s">
        <v>60</v>
      </c>
      <c r="G16" s="33"/>
      <c r="H16" s="68"/>
      <c r="I16" s="68"/>
      <c r="J16" s="68"/>
      <c r="K16" s="68"/>
      <c r="L16" s="68"/>
      <c r="M16" s="5">
        <f>D16*N16</f>
        <v>4000</v>
      </c>
      <c r="N16" s="24">
        <v>4000</v>
      </c>
      <c r="O16" s="49"/>
      <c r="P16" s="35">
        <f>D16*O16</f>
        <v>0</v>
      </c>
      <c r="Q16" s="27" t="str">
        <f t="shared" si="0"/>
        <v xml:space="preserve"> </v>
      </c>
      <c r="R16" s="71"/>
    </row>
    <row r="17" spans="1:19" ht="45.75" customHeight="1" thickTop="1" x14ac:dyDescent="0.3">
      <c r="A17" s="89" t="s">
        <v>26</v>
      </c>
      <c r="B17" s="97">
        <v>11</v>
      </c>
      <c r="C17" s="110" t="s">
        <v>65</v>
      </c>
      <c r="D17" s="111">
        <v>3</v>
      </c>
      <c r="E17" s="112" t="s">
        <v>15</v>
      </c>
      <c r="F17" s="113" t="s">
        <v>64</v>
      </c>
      <c r="G17" s="30"/>
      <c r="H17" s="66" t="s">
        <v>35</v>
      </c>
      <c r="I17" s="66" t="s">
        <v>36</v>
      </c>
      <c r="J17" s="66"/>
      <c r="K17" s="66" t="s">
        <v>44</v>
      </c>
      <c r="L17" s="66" t="s">
        <v>45</v>
      </c>
      <c r="M17" s="6">
        <f>D17*N17</f>
        <v>5700</v>
      </c>
      <c r="N17" s="22">
        <v>1900</v>
      </c>
      <c r="O17" s="36"/>
      <c r="P17" s="37">
        <f>D17*O17</f>
        <v>0</v>
      </c>
      <c r="Q17" s="28" t="str">
        <f t="shared" si="0"/>
        <v xml:space="preserve"> </v>
      </c>
      <c r="R17" s="69" t="s">
        <v>3</v>
      </c>
    </row>
    <row r="18" spans="1:19" ht="35.25" customHeight="1" x14ac:dyDescent="0.3">
      <c r="A18" s="102"/>
      <c r="B18" s="103">
        <v>12</v>
      </c>
      <c r="C18" s="114" t="s">
        <v>66</v>
      </c>
      <c r="D18" s="115">
        <v>2</v>
      </c>
      <c r="E18" s="106" t="s">
        <v>15</v>
      </c>
      <c r="F18" s="101" t="s">
        <v>25</v>
      </c>
      <c r="G18" s="21"/>
      <c r="H18" s="67"/>
      <c r="I18" s="67"/>
      <c r="J18" s="67"/>
      <c r="K18" s="67"/>
      <c r="L18" s="67"/>
      <c r="M18" s="4">
        <f>D18*N18</f>
        <v>5200</v>
      </c>
      <c r="N18" s="23">
        <v>2600</v>
      </c>
      <c r="O18" s="25"/>
      <c r="P18" s="29">
        <f>D18*O18</f>
        <v>0</v>
      </c>
      <c r="Q18" s="26" t="str">
        <f t="shared" si="0"/>
        <v xml:space="preserve"> </v>
      </c>
      <c r="R18" s="70"/>
    </row>
    <row r="19" spans="1:19" ht="35.25" customHeight="1" x14ac:dyDescent="0.3">
      <c r="A19" s="102"/>
      <c r="B19" s="103">
        <v>13</v>
      </c>
      <c r="C19" s="114" t="s">
        <v>67</v>
      </c>
      <c r="D19" s="115">
        <v>2</v>
      </c>
      <c r="E19" s="106" t="s">
        <v>15</v>
      </c>
      <c r="F19" s="101" t="s">
        <v>25</v>
      </c>
      <c r="G19" s="21"/>
      <c r="H19" s="67"/>
      <c r="I19" s="67"/>
      <c r="J19" s="67"/>
      <c r="K19" s="67"/>
      <c r="L19" s="67"/>
      <c r="M19" s="4">
        <f>D19*N19</f>
        <v>5200</v>
      </c>
      <c r="N19" s="23">
        <v>2600</v>
      </c>
      <c r="O19" s="25"/>
      <c r="P19" s="29">
        <f>D19*O19</f>
        <v>0</v>
      </c>
      <c r="Q19" s="26" t="str">
        <f t="shared" si="0"/>
        <v xml:space="preserve"> </v>
      </c>
      <c r="R19" s="70"/>
    </row>
    <row r="20" spans="1:19" ht="35.25" customHeight="1" thickBot="1" x14ac:dyDescent="0.35">
      <c r="A20" s="102"/>
      <c r="B20" s="107">
        <v>14</v>
      </c>
      <c r="C20" s="116" t="s">
        <v>68</v>
      </c>
      <c r="D20" s="117">
        <v>2</v>
      </c>
      <c r="E20" s="57" t="s">
        <v>15</v>
      </c>
      <c r="F20" s="109" t="s">
        <v>25</v>
      </c>
      <c r="G20" s="33"/>
      <c r="H20" s="68"/>
      <c r="I20" s="68"/>
      <c r="J20" s="68"/>
      <c r="K20" s="68"/>
      <c r="L20" s="68"/>
      <c r="M20" s="5">
        <f>D20*N20</f>
        <v>5200</v>
      </c>
      <c r="N20" s="56">
        <v>2600</v>
      </c>
      <c r="O20" s="49"/>
      <c r="P20" s="35">
        <f>D20*O20</f>
        <v>0</v>
      </c>
      <c r="Q20" s="27" t="str">
        <f t="shared" si="0"/>
        <v xml:space="preserve"> </v>
      </c>
      <c r="R20" s="71"/>
    </row>
    <row r="21" spans="1:19" ht="13.5" customHeight="1" thickTop="1" thickBot="1" x14ac:dyDescent="0.35">
      <c r="A21" s="118"/>
      <c r="B21" s="118"/>
      <c r="C21" s="119"/>
      <c r="D21" s="118"/>
      <c r="E21" s="119"/>
      <c r="F21" s="119"/>
      <c r="G21" s="120"/>
      <c r="H21" s="119"/>
      <c r="I21" s="119"/>
      <c r="J21" s="119"/>
      <c r="K21" s="119"/>
      <c r="L21" s="119"/>
      <c r="M21" s="118"/>
      <c r="N21" s="118"/>
      <c r="O21" s="121"/>
      <c r="P21" s="118"/>
      <c r="Q21" s="118"/>
      <c r="S21" s="118"/>
    </row>
    <row r="22" spans="1:19" ht="60.75" customHeight="1" thickTop="1" thickBot="1" x14ac:dyDescent="0.35">
      <c r="A22" s="123"/>
      <c r="B22" s="65" t="s">
        <v>13</v>
      </c>
      <c r="C22" s="65"/>
      <c r="D22" s="65"/>
      <c r="E22" s="65"/>
      <c r="F22" s="65"/>
      <c r="G22" s="65"/>
      <c r="H22" s="3"/>
      <c r="I22" s="16"/>
      <c r="J22" s="16"/>
      <c r="K22" s="124"/>
      <c r="L22" s="124"/>
      <c r="M22" s="1"/>
      <c r="N22" s="38" t="s">
        <v>4</v>
      </c>
      <c r="O22" s="61" t="s">
        <v>5</v>
      </c>
      <c r="P22" s="125"/>
      <c r="Q22" s="126"/>
      <c r="R22" s="127"/>
    </row>
    <row r="23" spans="1:19" ht="33" customHeight="1" thickTop="1" thickBot="1" x14ac:dyDescent="0.35">
      <c r="A23" s="123"/>
      <c r="B23" s="128" t="s">
        <v>27</v>
      </c>
      <c r="C23" s="128"/>
      <c r="D23" s="128"/>
      <c r="E23" s="128"/>
      <c r="F23" s="128"/>
      <c r="G23" s="128"/>
      <c r="H23" s="129"/>
      <c r="K23" s="17"/>
      <c r="L23" s="17"/>
      <c r="M23" s="2"/>
      <c r="N23" s="59">
        <f>SUM(M7:M20)</f>
        <v>60980</v>
      </c>
      <c r="O23" s="62">
        <f>SUM(P7:P20)</f>
        <v>0</v>
      </c>
      <c r="P23" s="130"/>
      <c r="Q23" s="131"/>
      <c r="R23" s="132"/>
    </row>
    <row r="24" spans="1:19" ht="39.75" customHeight="1" thickTop="1" x14ac:dyDescent="0.3">
      <c r="A24" s="123"/>
      <c r="I24" s="18"/>
      <c r="J24" s="18"/>
      <c r="K24" s="19"/>
      <c r="L24" s="19"/>
      <c r="M24" s="135"/>
      <c r="N24" s="135"/>
      <c r="O24" s="136"/>
      <c r="P24" s="136"/>
      <c r="Q24" s="136"/>
      <c r="R24" s="132"/>
      <c r="S24" s="136"/>
    </row>
    <row r="25" spans="1:19" ht="19.95" customHeight="1" x14ac:dyDescent="0.3">
      <c r="A25" s="123"/>
      <c r="K25" s="19"/>
      <c r="L25" s="19"/>
      <c r="M25" s="135"/>
      <c r="N25" s="3"/>
      <c r="O25" s="3"/>
      <c r="P25" s="3"/>
      <c r="Q25" s="136"/>
      <c r="R25" s="132"/>
      <c r="S25" s="136"/>
    </row>
    <row r="26" spans="1:19" ht="71.25" customHeight="1" x14ac:dyDescent="0.3">
      <c r="A26" s="123"/>
      <c r="K26" s="19"/>
      <c r="L26" s="19"/>
      <c r="M26" s="135"/>
      <c r="N26" s="3"/>
      <c r="O26" s="3"/>
      <c r="P26" s="3"/>
      <c r="Q26" s="136"/>
      <c r="R26" s="132"/>
      <c r="S26" s="136"/>
    </row>
    <row r="27" spans="1:19" ht="36" customHeight="1" x14ac:dyDescent="0.3">
      <c r="A27" s="123"/>
      <c r="K27" s="137"/>
      <c r="L27" s="137"/>
      <c r="M27" s="138"/>
      <c r="N27" s="135"/>
      <c r="O27" s="136"/>
      <c r="P27" s="136"/>
      <c r="Q27" s="136"/>
      <c r="R27" s="132"/>
      <c r="S27" s="136"/>
    </row>
    <row r="28" spans="1:19" ht="14.25" customHeight="1" x14ac:dyDescent="0.3">
      <c r="A28" s="123"/>
      <c r="B28" s="136"/>
      <c r="C28" s="139"/>
      <c r="D28" s="140"/>
      <c r="E28" s="141"/>
      <c r="F28" s="139"/>
      <c r="G28" s="135"/>
      <c r="H28" s="139"/>
      <c r="I28" s="139"/>
      <c r="J28" s="142"/>
      <c r="K28" s="142"/>
      <c r="L28" s="142"/>
      <c r="M28" s="135"/>
      <c r="N28" s="135"/>
      <c r="O28" s="136"/>
      <c r="P28" s="136"/>
      <c r="Q28" s="136"/>
      <c r="R28" s="132"/>
      <c r="S28" s="136"/>
    </row>
    <row r="29" spans="1:19" ht="14.25" customHeight="1" x14ac:dyDescent="0.3">
      <c r="A29" s="123"/>
      <c r="B29" s="136"/>
      <c r="C29" s="139"/>
      <c r="D29" s="140"/>
      <c r="E29" s="141"/>
      <c r="F29" s="139"/>
      <c r="G29" s="135"/>
      <c r="H29" s="139"/>
      <c r="I29" s="139"/>
      <c r="J29" s="142"/>
      <c r="K29" s="142"/>
      <c r="L29" s="142"/>
      <c r="M29" s="135"/>
      <c r="N29" s="135"/>
      <c r="O29" s="136"/>
      <c r="P29" s="136"/>
      <c r="Q29" s="136"/>
      <c r="R29" s="132"/>
      <c r="S29" s="136"/>
    </row>
    <row r="30" spans="1:19" ht="14.25" customHeight="1" x14ac:dyDescent="0.3">
      <c r="A30" s="123"/>
      <c r="B30" s="136"/>
      <c r="C30" s="139"/>
      <c r="D30" s="140"/>
      <c r="E30" s="141"/>
      <c r="F30" s="139"/>
      <c r="G30" s="135"/>
      <c r="H30" s="139"/>
      <c r="I30" s="139"/>
      <c r="J30" s="142"/>
      <c r="K30" s="142"/>
      <c r="L30" s="142"/>
      <c r="M30" s="135"/>
      <c r="N30" s="135"/>
      <c r="O30" s="136"/>
      <c r="P30" s="136"/>
      <c r="Q30" s="136"/>
      <c r="R30" s="132"/>
      <c r="S30" s="136"/>
    </row>
    <row r="31" spans="1:19" ht="14.25" customHeight="1" x14ac:dyDescent="0.3">
      <c r="A31" s="123"/>
      <c r="B31" s="136"/>
      <c r="C31" s="139"/>
      <c r="D31" s="140"/>
      <c r="E31" s="141"/>
      <c r="F31" s="139"/>
      <c r="G31" s="135"/>
      <c r="H31" s="139"/>
      <c r="I31" s="139"/>
      <c r="J31" s="142"/>
      <c r="K31" s="142"/>
      <c r="L31" s="142"/>
      <c r="M31" s="135"/>
      <c r="N31" s="135"/>
      <c r="O31" s="136"/>
      <c r="P31" s="136"/>
      <c r="Q31" s="136"/>
      <c r="R31" s="132"/>
      <c r="S31" s="136"/>
    </row>
    <row r="32" spans="1:19" x14ac:dyDescent="0.3">
      <c r="C32" s="10"/>
      <c r="D32" s="96"/>
      <c r="E32" s="10"/>
      <c r="F32" s="10"/>
      <c r="G32" s="96"/>
      <c r="H32" s="10"/>
      <c r="I32" s="10"/>
      <c r="L32" s="10"/>
      <c r="M32" s="96"/>
    </row>
    <row r="33" spans="3:13" x14ac:dyDescent="0.3">
      <c r="C33" s="10"/>
      <c r="D33" s="96"/>
      <c r="E33" s="10"/>
      <c r="F33" s="10"/>
      <c r="G33" s="96"/>
      <c r="H33" s="10"/>
      <c r="I33" s="10"/>
      <c r="L33" s="10"/>
      <c r="M33" s="96"/>
    </row>
    <row r="34" spans="3:13" x14ac:dyDescent="0.3">
      <c r="C34" s="10"/>
      <c r="D34" s="96"/>
      <c r="E34" s="10"/>
      <c r="F34" s="10"/>
      <c r="G34" s="96"/>
      <c r="H34" s="10"/>
      <c r="I34" s="10"/>
      <c r="L34" s="10"/>
      <c r="M34" s="96"/>
    </row>
  </sheetData>
  <sheetProtection password="C143" sheet="1" objects="1" scenarios="1"/>
  <mergeCells count="24">
    <mergeCell ref="R12:R16"/>
    <mergeCell ref="R17:R20"/>
    <mergeCell ref="H17:H20"/>
    <mergeCell ref="I17:I20"/>
    <mergeCell ref="J17:J20"/>
    <mergeCell ref="K17:K20"/>
    <mergeCell ref="R8:R11"/>
    <mergeCell ref="I12:I16"/>
    <mergeCell ref="J12:J16"/>
    <mergeCell ref="K12:K16"/>
    <mergeCell ref="L12:L16"/>
    <mergeCell ref="O22:Q22"/>
    <mergeCell ref="B23:G23"/>
    <mergeCell ref="O23:Q23"/>
    <mergeCell ref="B1:C1"/>
    <mergeCell ref="O1:Q1"/>
    <mergeCell ref="B22:G22"/>
    <mergeCell ref="H8:H11"/>
    <mergeCell ref="I8:I11"/>
    <mergeCell ref="J8:J11"/>
    <mergeCell ref="K8:K11"/>
    <mergeCell ref="L8:L11"/>
    <mergeCell ref="H12:H16"/>
    <mergeCell ref="L17:L20"/>
  </mergeCells>
  <conditionalFormatting sqref="B7:B20">
    <cfRule type="containsBlanks" dxfId="14" priority="57">
      <formula>LEN(TRIM(B7))=0</formula>
    </cfRule>
  </conditionalFormatting>
  <conditionalFormatting sqref="B7:B20">
    <cfRule type="cellIs" dxfId="13" priority="52" operator="greaterThanOrEqual">
      <formula>1</formula>
    </cfRule>
  </conditionalFormatting>
  <conditionalFormatting sqref="Q7:Q20">
    <cfRule type="cellIs" dxfId="12" priority="48" operator="equal">
      <formula>"NEVYHOVUJE"</formula>
    </cfRule>
    <cfRule type="cellIs" dxfId="11" priority="49" operator="equal">
      <formula>"VYHOVUJE"</formula>
    </cfRule>
  </conditionalFormatting>
  <conditionalFormatting sqref="G7:G20 O7:O20">
    <cfRule type="notContainsBlanks" dxfId="10" priority="22">
      <formula>LEN(TRIM(G7))&gt;0</formula>
    </cfRule>
    <cfRule type="containsBlanks" dxfId="9" priority="23">
      <formula>LEN(TRIM(G7))=0</formula>
    </cfRule>
  </conditionalFormatting>
  <conditionalFormatting sqref="G7:G20 O7:O20">
    <cfRule type="notContainsBlanks" dxfId="8" priority="21">
      <formula>LEN(TRIM(G7))&gt;0</formula>
    </cfRule>
  </conditionalFormatting>
  <conditionalFormatting sqref="G7:G20">
    <cfRule type="notContainsBlanks" dxfId="7" priority="20">
      <formula>LEN(TRIM(G7))&gt;0</formula>
    </cfRule>
    <cfRule type="containsBlanks" dxfId="6" priority="24">
      <formula>LEN(TRIM(G7))=0</formula>
    </cfRule>
  </conditionalFormatting>
  <conditionalFormatting sqref="D7">
    <cfRule type="containsBlanks" dxfId="5" priority="8">
      <formula>LEN(TRIM(D7))=0</formula>
    </cfRule>
  </conditionalFormatting>
  <conditionalFormatting sqref="D8:D11">
    <cfRule type="containsBlanks" dxfId="4" priority="5">
      <formula>LEN(TRIM(D8))=0</formula>
    </cfRule>
  </conditionalFormatting>
  <conditionalFormatting sqref="D15:D16">
    <cfRule type="containsBlanks" dxfId="3" priority="4">
      <formula>LEN(TRIM(D15))=0</formula>
    </cfRule>
  </conditionalFormatting>
  <conditionalFormatting sqref="D12:D14">
    <cfRule type="containsBlanks" dxfId="2" priority="3">
      <formula>LEN(TRIM(D12))=0</formula>
    </cfRule>
  </conditionalFormatting>
  <conditionalFormatting sqref="D17:D18 D20">
    <cfRule type="containsBlanks" dxfId="1" priority="2">
      <formula>LEN(TRIM(D17))=0</formula>
    </cfRule>
  </conditionalFormatting>
  <conditionalFormatting sqref="D19">
    <cfRule type="containsBlanks" dxfId="0" priority="1">
      <formula>LEN(TRIM(D19))=0</formula>
    </cfRule>
  </conditionalFormatting>
  <dataValidations count="1">
    <dataValidation type="list" allowBlank="1" showInputMessage="1" showErrorMessage="1" sqref="I7">
      <formula1>"ANO,NE"</formula1>
    </dataValidation>
  </dataValidations>
  <pageMargins left="0.15748031496062992" right="0.19685039370078741" top="0.78740157480314965" bottom="0.78740157480314965" header="0.31496062992125984" footer="0.31496062992125984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2019-11-01T07:25:29Z</cp:lastPrinted>
  <dcterms:created xsi:type="dcterms:W3CDTF">2014-03-05T12:43:32Z</dcterms:created>
  <dcterms:modified xsi:type="dcterms:W3CDTF">2019-11-01T07:44:47Z</dcterms:modified>
</cp:coreProperties>
</file>