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4240" windowHeight="1285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Tonery!$B$1:$Q$33</definedName>
  </definedNames>
  <calcPr calcId="145621"/>
</workbook>
</file>

<file path=xl/calcChain.xml><?xml version="1.0" encoding="utf-8"?>
<calcChain xmlns="http://schemas.openxmlformats.org/spreadsheetml/2006/main">
  <c r="Q26" i="22" l="1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P7" i="22"/>
  <c r="P8" i="22"/>
  <c r="P9" i="22"/>
  <c r="P10" i="22"/>
  <c r="P24" i="22"/>
  <c r="P25" i="22"/>
  <c r="P26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9" i="22" l="1"/>
  <c r="O29" i="22"/>
</calcChain>
</file>

<file path=xl/sharedStrings.xml><?xml version="1.0" encoding="utf-8"?>
<sst xmlns="http://schemas.openxmlformats.org/spreadsheetml/2006/main" count="111" uniqueCount="78">
  <si>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</si>
  <si>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</si>
  <si>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</si>
  <si>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</si>
  <si>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</si>
  <si>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</si>
  <si>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</si>
  <si>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</si>
  <si>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</si>
  <si>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</si>
  <si>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</si>
  <si>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</si>
  <si>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</si>
  <si>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</si>
  <si>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</si>
  <si>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</si>
  <si>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Originální toner. Výtěžnost 4000 stran.</t>
  </si>
  <si>
    <t>Toner do tiskárny HP LJ 1320</t>
  </si>
  <si>
    <t>Toner do tiskárny HP LJ 1300</t>
  </si>
  <si>
    <t>2.</t>
  </si>
  <si>
    <t>Toner do tiskárny HP 1020 - černý</t>
  </si>
  <si>
    <t>Toner do kopírky UTAX 3505ci - černý</t>
  </si>
  <si>
    <t>Toner do kopírky UTAX 3505ci - barva azurová (cyan)</t>
  </si>
  <si>
    <t>Toner do kopírky UTAX 3505ci - barva purpurová (magenta)</t>
  </si>
  <si>
    <t>Toner  kopírky UTAX 3505ci - barva žlutá (yellow)</t>
  </si>
  <si>
    <t>Odpadní nádobka do kopírky UTAX 3505ci</t>
  </si>
  <si>
    <t>Černý toner pro Epson AcuLaser C9300</t>
  </si>
  <si>
    <t>Azurový toner pro Epson AcuLaser C9300</t>
  </si>
  <si>
    <t>Purpurový toner pro Epson AcuLaser C9300</t>
  </si>
  <si>
    <t>Žlutý toner pro Epson AcuLaser C9300</t>
  </si>
  <si>
    <t>3.</t>
  </si>
  <si>
    <t>4.</t>
  </si>
  <si>
    <t>Toner do Triumph Adler 4006ci -  barva černá (black)</t>
  </si>
  <si>
    <t>V případě, že se dodavatel při předání zboží na některá uvedená tel. čísla nedovolá, bude v takovém případě volat tel. 377 631 332.</t>
  </si>
  <si>
    <t xml:space="preserve">Název </t>
  </si>
  <si>
    <t>Tonery (II.) 034 - 2019 (T-(II.)-034-2019)</t>
  </si>
  <si>
    <t>Priloha_c._1_Kupni_smlouvy_technicka_specifikace_T-(II.)-034-2019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</si>
  <si>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</si>
  <si>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</si>
  <si>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</si>
  <si>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</si>
  <si>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</si>
  <si>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</si>
  <si>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</si>
  <si>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</si>
  <si>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FF - Miroslava Šusová,
Tel.: 37763 5005</t>
  </si>
  <si>
    <t xml:space="preserve">Místo dodání </t>
  </si>
  <si>
    <t xml:space="preserve">Sedláčkova 38, 
301 00 Plzeň,
Fakulta filozofická -
Děkanát,
místnost SO 202 </t>
  </si>
  <si>
    <t xml:space="preserve">Maximální cena za jednotlivé položky 
 v Kč BEZ DPH </t>
  </si>
  <si>
    <t>KFY - RNDr. Milan Kubásek,
Tel.: 732 676 359</t>
  </si>
  <si>
    <t xml:space="preserve">Technická 8
301 00 Plzeň,
Fakulta aplikovaných věd -
Katedra fyziky,
místnost UN 204  </t>
  </si>
  <si>
    <t>RTI - Ing. Jiří Vaněk
Tel.: 37763 8714</t>
  </si>
  <si>
    <t xml:space="preserve">Univerzitní 22, 
301 00 Plzeň,
Fakulta strojní -
Regionální technologický institut,
místnost UL 308  </t>
  </si>
  <si>
    <t>U3V - Mgr. Markéta Brůžková (Prchalová),
Tel.: 735 713 912, 
37763 1906</t>
  </si>
  <si>
    <t>Jungmannova 1,
301 00 Plzeň,
 Odbor celoživotního vzdělávání -
Univerzita třetího věku,
místnost JJ 113b</t>
  </si>
  <si>
    <t>CPV - výběr
TONERY</t>
  </si>
  <si>
    <t>Originální toner. Výtěžnost 2500 stran.</t>
  </si>
  <si>
    <t>Originální toner. Výtěžnost 1500 stran.</t>
  </si>
  <si>
    <t>Toner do HP LJ P1006</t>
  </si>
  <si>
    <t>Kompatibilní toner spňující certifikát STMC. 
Minimální výtěžnost při 5% pokrytí 2000 stran.</t>
  </si>
  <si>
    <t>Originální toner. Výtěžnost 25000 stran.</t>
  </si>
  <si>
    <t>Originální toner. Výtěžnost 15000 stran.</t>
  </si>
  <si>
    <t>Odpadní nádobka do kopírky UTAX 3505ci.</t>
  </si>
  <si>
    <t xml:space="preserve">Originální, nebo kompatibilní černý toner splňující podmínky certifikátu STMC. 
Minimální výtěžnost při 5% pokrytí 6500 stran. </t>
  </si>
  <si>
    <t xml:space="preserve">Originální, nebo kompatibilní černý toner splňující podmínky certifikátu STMC. 
Minimální výtěžnost při 5% pokrytí 7500 stran. </t>
  </si>
  <si>
    <t xml:space="preserve">Originální, nebo kompatibilní černý toner splňující podmínky certifikátu STMC.
Minimální výtěžnost při 5% pokrytí 7500 stran. </t>
  </si>
  <si>
    <t xml:space="preserve">Originální, nebo kompatibilní toner splňující podmínky certifikátu STMC. 
Minimální výtěžnost při 5% pokrytí 15000 stran. </t>
  </si>
  <si>
    <t xml:space="preserve">Originální, nebo kompatibilní toner splňující podmínky certifikátu STMC.
Minimální výtěžnost při 5% pokrytí 15000 stran. </t>
  </si>
  <si>
    <t xml:space="preserve">Originální, nebo kompatibilní toner splňující podmínky certifikátu STMC. 
Minimální výtěžnost při 5% pokrytí 25000 stran. </t>
  </si>
  <si>
    <t>Toner pro TA 3505ci - magenta</t>
  </si>
  <si>
    <t>Toner pro TA 3505ci - cyan</t>
  </si>
  <si>
    <t>Černý toner pro TA 3505ci</t>
  </si>
  <si>
    <t>Toner pro TA 3505ci - yellow</t>
  </si>
  <si>
    <t xml:space="preserve">Originální toner do Triumph Adler, barva žlutá (yellow), výtěžnost 20000 stran. </t>
  </si>
  <si>
    <t>Originální toner do Triumph Adler, barva černá (black), výtěžnost 30000 stran.</t>
  </si>
  <si>
    <t xml:space="preserve">Originální toner do Triumph Adler, barva purpurová (magenta), výtěžnost 20000 stran. </t>
  </si>
  <si>
    <t>Toner do Triumph Adler 4006ci -  barva purpurová (magenta)</t>
  </si>
  <si>
    <t>Toner do Triumph Adler 4006ci - barva žlutá (yellow)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</si>
</sst>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NumberFormat="1" applyBorder="1" applyProtection="1"/>
    <xf numFmtId="0" fontId="0" fillId="0" borderId="27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left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left" vertical="center" wrapText="1"/>
    </xf>
    <xf numFmtId="0" fontId="0" fillId="4" borderId="29" xfId="0" applyFill="1" applyBorder="1" applyAlignment="1" applyProtection="1">
      <alignment horizontal="left"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prchalo\Desktop\ME\U3V_2018_19\PROVOZNI\Objednavky\01_2019_Tonery_II%20Nov&#225;%20tabulka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zoomScale="66" zoomScaleNormal="66" zoomScaleSheetLayoutView="55" workbookViewId="0">
      <selection activeCell="F16" sqref="F16"/>
    </sheetView>
  </sheetViews>
  <sheetFormatPr defaultRowHeight="14.4" x14ac:dyDescent="0.3"/>
  <cols>
    <col min="1" max="1" width="1.44140625" style="80" customWidth="1"/>
    <col min="2" max="2" width="5.6640625" style="80" customWidth="1"/>
    <col min="3" max="3" width="48.33203125" style="9" customWidth="1"/>
    <col min="4" max="4" width="9.6640625" style="119" customWidth="1"/>
    <col min="5" max="5" width="10.44140625" style="13" customWidth="1"/>
    <col min="6" max="6" width="73.5546875" style="9" customWidth="1"/>
    <col min="7" max="7" width="29.109375" style="120" customWidth="1"/>
    <col min="8" max="8" width="20.88671875" style="9" customWidth="1"/>
    <col min="9" max="9" width="19" style="9" customWidth="1"/>
    <col min="10" max="10" width="28" style="10" customWidth="1"/>
    <col min="11" max="11" width="35.6640625" style="10" customWidth="1"/>
    <col min="12" max="12" width="33" style="9" customWidth="1"/>
    <col min="13" max="13" width="22.109375" style="120" hidden="1" customWidth="1"/>
    <col min="14" max="14" width="20.88671875" style="80" customWidth="1"/>
    <col min="15" max="15" width="25.109375" style="80" customWidth="1"/>
    <col min="16" max="16" width="21" style="80" customWidth="1"/>
    <col min="17" max="17" width="19.44140625" style="80" customWidth="1"/>
    <col min="18" max="18" width="31.5546875" style="108" customWidth="1"/>
    <col min="19" max="16384" width="8.88671875" style="80"/>
  </cols>
  <sheetData>
    <row r="1" spans="1:18" s="10" customFormat="1" ht="24.6" customHeight="1" x14ac:dyDescent="0.3">
      <c r="B1" s="47" t="s">
        <v>35</v>
      </c>
      <c r="C1" s="56"/>
      <c r="D1" s="13"/>
      <c r="E1" s="13"/>
      <c r="F1" s="9"/>
      <c r="G1" s="57"/>
      <c r="H1" s="58"/>
      <c r="I1" s="59"/>
      <c r="J1" s="59"/>
      <c r="K1" s="60"/>
      <c r="L1" s="9"/>
      <c r="M1" s="9"/>
      <c r="O1" s="48" t="s">
        <v>36</v>
      </c>
      <c r="P1" s="48"/>
      <c r="Q1" s="48"/>
      <c r="R1" s="61"/>
    </row>
    <row r="2" spans="1:18" s="10" customFormat="1" ht="18.75" customHeight="1" x14ac:dyDescent="0.3">
      <c r="C2" s="9"/>
      <c r="D2" s="7"/>
      <c r="E2" s="8"/>
      <c r="F2" s="9"/>
      <c r="G2" s="62"/>
      <c r="H2" s="62"/>
      <c r="I2" s="62"/>
      <c r="J2" s="62"/>
      <c r="K2" s="62"/>
      <c r="L2" s="9"/>
      <c r="M2" s="9"/>
      <c r="O2" s="63"/>
      <c r="P2" s="63"/>
      <c r="R2" s="64"/>
    </row>
    <row r="3" spans="1:18" s="10" customFormat="1" ht="24.75" customHeight="1" x14ac:dyDescent="0.3">
      <c r="B3" s="65"/>
      <c r="C3" s="66" t="s">
        <v>10</v>
      </c>
      <c r="D3" s="67"/>
      <c r="E3" s="67"/>
      <c r="F3" s="67"/>
      <c r="G3" s="68"/>
      <c r="H3" s="68"/>
      <c r="I3" s="68"/>
      <c r="J3" s="68"/>
      <c r="K3" s="68"/>
      <c r="L3" s="63"/>
      <c r="M3" s="61"/>
      <c r="N3" s="61"/>
      <c r="O3" s="63"/>
      <c r="P3" s="63"/>
      <c r="R3" s="61"/>
    </row>
    <row r="4" spans="1:18" s="10" customFormat="1" ht="24.75" customHeight="1" thickBot="1" x14ac:dyDescent="0.35">
      <c r="B4" s="69"/>
      <c r="C4" s="70" t="s">
        <v>12</v>
      </c>
      <c r="D4" s="67"/>
      <c r="E4" s="67"/>
      <c r="F4" s="67"/>
      <c r="G4" s="67"/>
      <c r="H4" s="63"/>
      <c r="I4" s="63"/>
      <c r="J4" s="63"/>
      <c r="K4" s="63"/>
      <c r="L4" s="63"/>
      <c r="M4" s="9"/>
      <c r="N4" s="9"/>
      <c r="O4" s="63"/>
      <c r="P4" s="63"/>
      <c r="R4" s="61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1"/>
      <c r="L5" s="9"/>
      <c r="M5" s="14"/>
      <c r="O5" s="30" t="s">
        <v>11</v>
      </c>
      <c r="R5" s="72"/>
    </row>
    <row r="6" spans="1:18" s="10" customFormat="1" ht="112.5" customHeight="1" thickTop="1" thickBot="1" x14ac:dyDescent="0.35">
      <c r="A6" s="73"/>
      <c r="B6" s="15" t="s">
        <v>1</v>
      </c>
      <c r="C6" s="38" t="s">
        <v>34</v>
      </c>
      <c r="D6" s="38" t="s">
        <v>0</v>
      </c>
      <c r="E6" s="38" t="s">
        <v>37</v>
      </c>
      <c r="F6" s="38" t="s">
        <v>38</v>
      </c>
      <c r="G6" s="33" t="s">
        <v>2</v>
      </c>
      <c r="H6" s="38" t="s">
        <v>39</v>
      </c>
      <c r="I6" s="38" t="s">
        <v>40</v>
      </c>
      <c r="J6" s="38" t="s">
        <v>43</v>
      </c>
      <c r="K6" s="43" t="s">
        <v>44</v>
      </c>
      <c r="L6" s="38" t="s">
        <v>46</v>
      </c>
      <c r="M6" s="38" t="s">
        <v>48</v>
      </c>
      <c r="N6" s="38" t="s">
        <v>6</v>
      </c>
      <c r="O6" s="31" t="s">
        <v>7</v>
      </c>
      <c r="P6" s="43" t="s">
        <v>8</v>
      </c>
      <c r="Q6" s="43" t="s">
        <v>9</v>
      </c>
      <c r="R6" s="38" t="s">
        <v>55</v>
      </c>
    </row>
    <row r="7" spans="1:18" ht="49.5" customHeight="1" thickTop="1" x14ac:dyDescent="0.3">
      <c r="A7" s="74" t="s">
        <v>14</v>
      </c>
      <c r="B7" s="75">
        <v>1</v>
      </c>
      <c r="C7" s="76" t="s">
        <v>17</v>
      </c>
      <c r="D7" s="77">
        <v>4</v>
      </c>
      <c r="E7" s="78" t="s">
        <v>15</v>
      </c>
      <c r="F7" s="79" t="s">
        <v>56</v>
      </c>
      <c r="G7" s="29"/>
      <c r="H7" s="53" t="s">
        <v>41</v>
      </c>
      <c r="I7" s="53" t="s">
        <v>42</v>
      </c>
      <c r="J7" s="53"/>
      <c r="K7" s="53" t="s">
        <v>45</v>
      </c>
      <c r="L7" s="53" t="s">
        <v>47</v>
      </c>
      <c r="M7" s="6">
        <f>D7*N7</f>
        <v>8800</v>
      </c>
      <c r="N7" s="22">
        <v>2200</v>
      </c>
      <c r="O7" s="35"/>
      <c r="P7" s="36">
        <f>D7*O7</f>
        <v>0</v>
      </c>
      <c r="Q7" s="27" t="str">
        <f t="shared" ref="Q7:Q26" si="0">IF(ISNUMBER(O7), IF(O7&gt;N7,"NEVYHOVUJE","VYHOVUJE")," ")</f>
        <v xml:space="preserve"> </v>
      </c>
      <c r="R7" s="50" t="s">
        <v>3</v>
      </c>
    </row>
    <row r="8" spans="1:18" ht="49.5" customHeight="1" x14ac:dyDescent="0.3">
      <c r="A8" s="81"/>
      <c r="B8" s="82">
        <v>2</v>
      </c>
      <c r="C8" s="76" t="s">
        <v>18</v>
      </c>
      <c r="D8" s="77">
        <v>2</v>
      </c>
      <c r="E8" s="83" t="s">
        <v>15</v>
      </c>
      <c r="F8" s="79" t="s">
        <v>16</v>
      </c>
      <c r="G8" s="21"/>
      <c r="H8" s="54"/>
      <c r="I8" s="54"/>
      <c r="J8" s="54"/>
      <c r="K8" s="54"/>
      <c r="L8" s="54"/>
      <c r="M8" s="4">
        <f>D8*N8</f>
        <v>6000</v>
      </c>
      <c r="N8" s="22">
        <v>3000</v>
      </c>
      <c r="O8" s="24"/>
      <c r="P8" s="28">
        <f>D8*O8</f>
        <v>0</v>
      </c>
      <c r="Q8" s="25" t="str">
        <f t="shared" si="0"/>
        <v xml:space="preserve"> </v>
      </c>
      <c r="R8" s="51"/>
    </row>
    <row r="9" spans="1:18" ht="49.5" customHeight="1" thickBot="1" x14ac:dyDescent="0.35">
      <c r="A9" s="81"/>
      <c r="B9" s="84">
        <v>3</v>
      </c>
      <c r="C9" s="85" t="s">
        <v>58</v>
      </c>
      <c r="D9" s="86">
        <v>1</v>
      </c>
      <c r="E9" s="87" t="s">
        <v>15</v>
      </c>
      <c r="F9" s="88" t="s">
        <v>57</v>
      </c>
      <c r="G9" s="32"/>
      <c r="H9" s="55"/>
      <c r="I9" s="55"/>
      <c r="J9" s="55"/>
      <c r="K9" s="55"/>
      <c r="L9" s="55"/>
      <c r="M9" s="5">
        <f>D9*N9</f>
        <v>1600</v>
      </c>
      <c r="N9" s="23">
        <v>1600</v>
      </c>
      <c r="O9" s="40"/>
      <c r="P9" s="34">
        <f>D9*O9</f>
        <v>0</v>
      </c>
      <c r="Q9" s="26" t="str">
        <f t="shared" si="0"/>
        <v xml:space="preserve"> </v>
      </c>
      <c r="R9" s="52"/>
    </row>
    <row r="10" spans="1:18" ht="41.25" customHeight="1" thickTop="1" x14ac:dyDescent="0.3">
      <c r="A10" s="74" t="s">
        <v>19</v>
      </c>
      <c r="B10" s="75">
        <v>4</v>
      </c>
      <c r="C10" s="89" t="s">
        <v>20</v>
      </c>
      <c r="D10" s="90">
        <v>4</v>
      </c>
      <c r="E10" s="91" t="s">
        <v>15</v>
      </c>
      <c r="F10" s="92" t="s">
        <v>59</v>
      </c>
      <c r="G10" s="29"/>
      <c r="H10" s="53" t="s">
        <v>41</v>
      </c>
      <c r="I10" s="53" t="s">
        <v>42</v>
      </c>
      <c r="J10" s="53"/>
      <c r="K10" s="53" t="s">
        <v>49</v>
      </c>
      <c r="L10" s="53" t="s">
        <v>50</v>
      </c>
      <c r="M10" s="6">
        <f>D10*N10</f>
        <v>1200</v>
      </c>
      <c r="N10" s="39">
        <v>300</v>
      </c>
      <c r="O10" s="35"/>
      <c r="P10" s="37">
        <f>D10*O10</f>
        <v>0</v>
      </c>
      <c r="Q10" s="27" t="str">
        <f t="shared" si="0"/>
        <v xml:space="preserve"> </v>
      </c>
      <c r="R10" s="50" t="s">
        <v>3</v>
      </c>
    </row>
    <row r="11" spans="1:18" ht="41.25" customHeight="1" x14ac:dyDescent="0.3">
      <c r="A11" s="81"/>
      <c r="B11" s="82">
        <v>5</v>
      </c>
      <c r="C11" s="76" t="s">
        <v>21</v>
      </c>
      <c r="D11" s="77">
        <v>1</v>
      </c>
      <c r="E11" s="83" t="s">
        <v>15</v>
      </c>
      <c r="F11" s="79" t="s">
        <v>60</v>
      </c>
      <c r="G11" s="21"/>
      <c r="H11" s="54"/>
      <c r="I11" s="54"/>
      <c r="J11" s="54"/>
      <c r="K11" s="54"/>
      <c r="L11" s="54"/>
      <c r="M11" s="4">
        <f>D11*N11</f>
        <v>1850</v>
      </c>
      <c r="N11" s="22">
        <v>1850</v>
      </c>
      <c r="O11" s="24"/>
      <c r="P11" s="28">
        <f>D11*O11</f>
        <v>0</v>
      </c>
      <c r="Q11" s="25" t="str">
        <f t="shared" si="0"/>
        <v xml:space="preserve"> </v>
      </c>
      <c r="R11" s="51"/>
    </row>
    <row r="12" spans="1:18" ht="41.25" customHeight="1" x14ac:dyDescent="0.3">
      <c r="A12" s="81"/>
      <c r="B12" s="82">
        <v>6</v>
      </c>
      <c r="C12" s="76" t="s">
        <v>22</v>
      </c>
      <c r="D12" s="77">
        <v>1</v>
      </c>
      <c r="E12" s="83" t="s">
        <v>15</v>
      </c>
      <c r="F12" s="79" t="s">
        <v>61</v>
      </c>
      <c r="G12" s="21"/>
      <c r="H12" s="54"/>
      <c r="I12" s="54"/>
      <c r="J12" s="54"/>
      <c r="K12" s="54"/>
      <c r="L12" s="54"/>
      <c r="M12" s="4">
        <f>D12*N12</f>
        <v>2500</v>
      </c>
      <c r="N12" s="22">
        <v>2500</v>
      </c>
      <c r="O12" s="24"/>
      <c r="P12" s="28">
        <f>D12*O12</f>
        <v>0</v>
      </c>
      <c r="Q12" s="25" t="str">
        <f t="shared" si="0"/>
        <v xml:space="preserve"> </v>
      </c>
      <c r="R12" s="51"/>
    </row>
    <row r="13" spans="1:18" ht="41.25" customHeight="1" x14ac:dyDescent="0.3">
      <c r="A13" s="81"/>
      <c r="B13" s="82">
        <v>7</v>
      </c>
      <c r="C13" s="76" t="s">
        <v>23</v>
      </c>
      <c r="D13" s="77">
        <v>1</v>
      </c>
      <c r="E13" s="83" t="s">
        <v>15</v>
      </c>
      <c r="F13" s="79" t="s">
        <v>61</v>
      </c>
      <c r="G13" s="21"/>
      <c r="H13" s="54"/>
      <c r="I13" s="54"/>
      <c r="J13" s="54"/>
      <c r="K13" s="54"/>
      <c r="L13" s="54"/>
      <c r="M13" s="4">
        <f>D13*N13</f>
        <v>2500</v>
      </c>
      <c r="N13" s="22">
        <v>2500</v>
      </c>
      <c r="O13" s="24"/>
      <c r="P13" s="28">
        <f>D13*O13</f>
        <v>0</v>
      </c>
      <c r="Q13" s="25" t="str">
        <f t="shared" si="0"/>
        <v xml:space="preserve"> </v>
      </c>
      <c r="R13" s="51"/>
    </row>
    <row r="14" spans="1:18" ht="41.25" customHeight="1" x14ac:dyDescent="0.3">
      <c r="A14" s="81"/>
      <c r="B14" s="82">
        <v>8</v>
      </c>
      <c r="C14" s="76" t="s">
        <v>24</v>
      </c>
      <c r="D14" s="77">
        <v>1</v>
      </c>
      <c r="E14" s="83" t="s">
        <v>15</v>
      </c>
      <c r="F14" s="79" t="s">
        <v>61</v>
      </c>
      <c r="G14" s="21"/>
      <c r="H14" s="54"/>
      <c r="I14" s="54"/>
      <c r="J14" s="54"/>
      <c r="K14" s="54"/>
      <c r="L14" s="54"/>
      <c r="M14" s="4">
        <f>D14*N14</f>
        <v>2500</v>
      </c>
      <c r="N14" s="22">
        <v>2500</v>
      </c>
      <c r="O14" s="24"/>
      <c r="P14" s="28">
        <f>D14*O14</f>
        <v>0</v>
      </c>
      <c r="Q14" s="25" t="str">
        <f t="shared" si="0"/>
        <v xml:space="preserve"> </v>
      </c>
      <c r="R14" s="51"/>
    </row>
    <row r="15" spans="1:18" ht="41.25" customHeight="1" thickBot="1" x14ac:dyDescent="0.35">
      <c r="A15" s="81"/>
      <c r="B15" s="84">
        <v>9</v>
      </c>
      <c r="C15" s="85" t="s">
        <v>25</v>
      </c>
      <c r="D15" s="86">
        <v>4</v>
      </c>
      <c r="E15" s="87" t="s">
        <v>15</v>
      </c>
      <c r="F15" s="88" t="s">
        <v>62</v>
      </c>
      <c r="G15" s="32"/>
      <c r="H15" s="55"/>
      <c r="I15" s="55"/>
      <c r="J15" s="55"/>
      <c r="K15" s="55"/>
      <c r="L15" s="55"/>
      <c r="M15" s="5">
        <f>D15*N15</f>
        <v>920</v>
      </c>
      <c r="N15" s="23">
        <v>230</v>
      </c>
      <c r="O15" s="40"/>
      <c r="P15" s="34">
        <f>D15*O15</f>
        <v>0</v>
      </c>
      <c r="Q15" s="26" t="str">
        <f t="shared" si="0"/>
        <v xml:space="preserve"> </v>
      </c>
      <c r="R15" s="52"/>
    </row>
    <row r="16" spans="1:18" ht="46.5" customHeight="1" thickTop="1" x14ac:dyDescent="0.3">
      <c r="A16" s="74" t="s">
        <v>30</v>
      </c>
      <c r="B16" s="75">
        <v>10</v>
      </c>
      <c r="C16" s="93" t="s">
        <v>26</v>
      </c>
      <c r="D16" s="90">
        <v>1</v>
      </c>
      <c r="E16" s="94" t="s">
        <v>15</v>
      </c>
      <c r="F16" s="95" t="s">
        <v>63</v>
      </c>
      <c r="G16" s="29"/>
      <c r="H16" s="53" t="s">
        <v>41</v>
      </c>
      <c r="I16" s="53" t="s">
        <v>42</v>
      </c>
      <c r="J16" s="53"/>
      <c r="K16" s="53" t="s">
        <v>51</v>
      </c>
      <c r="L16" s="53" t="s">
        <v>52</v>
      </c>
      <c r="M16" s="6">
        <f>D16*N16</f>
        <v>2600</v>
      </c>
      <c r="N16" s="39">
        <v>2600</v>
      </c>
      <c r="O16" s="35"/>
      <c r="P16" s="37">
        <f>D16*O16</f>
        <v>0</v>
      </c>
      <c r="Q16" s="27" t="str">
        <f t="shared" si="0"/>
        <v xml:space="preserve"> </v>
      </c>
      <c r="R16" s="50" t="s">
        <v>3</v>
      </c>
    </row>
    <row r="17" spans="1:19" ht="46.5" customHeight="1" x14ac:dyDescent="0.3">
      <c r="A17" s="81"/>
      <c r="B17" s="82">
        <v>11</v>
      </c>
      <c r="C17" s="76" t="s">
        <v>27</v>
      </c>
      <c r="D17" s="77">
        <v>1</v>
      </c>
      <c r="E17" s="83" t="s">
        <v>15</v>
      </c>
      <c r="F17" s="79" t="s">
        <v>64</v>
      </c>
      <c r="G17" s="21"/>
      <c r="H17" s="54"/>
      <c r="I17" s="54"/>
      <c r="J17" s="54"/>
      <c r="K17" s="54"/>
      <c r="L17" s="54"/>
      <c r="M17" s="4">
        <f>D17*N17</f>
        <v>5300</v>
      </c>
      <c r="N17" s="22">
        <v>5300</v>
      </c>
      <c r="O17" s="24"/>
      <c r="P17" s="28">
        <f>D17*O17</f>
        <v>0</v>
      </c>
      <c r="Q17" s="25" t="str">
        <f t="shared" si="0"/>
        <v xml:space="preserve"> </v>
      </c>
      <c r="R17" s="51"/>
    </row>
    <row r="18" spans="1:19" ht="46.5" customHeight="1" x14ac:dyDescent="0.3">
      <c r="A18" s="81"/>
      <c r="B18" s="82">
        <v>12</v>
      </c>
      <c r="C18" s="76" t="s">
        <v>28</v>
      </c>
      <c r="D18" s="77">
        <v>1</v>
      </c>
      <c r="E18" s="83" t="s">
        <v>15</v>
      </c>
      <c r="F18" s="79" t="s">
        <v>65</v>
      </c>
      <c r="G18" s="21"/>
      <c r="H18" s="54"/>
      <c r="I18" s="54"/>
      <c r="J18" s="54"/>
      <c r="K18" s="54"/>
      <c r="L18" s="54"/>
      <c r="M18" s="4">
        <f>D18*N18</f>
        <v>5300</v>
      </c>
      <c r="N18" s="22">
        <v>5300</v>
      </c>
      <c r="O18" s="24"/>
      <c r="P18" s="28">
        <f>D18*O18</f>
        <v>0</v>
      </c>
      <c r="Q18" s="25" t="str">
        <f t="shared" si="0"/>
        <v xml:space="preserve"> </v>
      </c>
      <c r="R18" s="51"/>
    </row>
    <row r="19" spans="1:19" ht="46.5" customHeight="1" x14ac:dyDescent="0.3">
      <c r="A19" s="81"/>
      <c r="B19" s="82">
        <v>13</v>
      </c>
      <c r="C19" s="76" t="s">
        <v>29</v>
      </c>
      <c r="D19" s="77">
        <v>1</v>
      </c>
      <c r="E19" s="83" t="s">
        <v>15</v>
      </c>
      <c r="F19" s="79" t="s">
        <v>64</v>
      </c>
      <c r="G19" s="21"/>
      <c r="H19" s="54"/>
      <c r="I19" s="54"/>
      <c r="J19" s="54"/>
      <c r="K19" s="54"/>
      <c r="L19" s="54"/>
      <c r="M19" s="4">
        <f>D19*N19</f>
        <v>5300</v>
      </c>
      <c r="N19" s="22">
        <v>5300</v>
      </c>
      <c r="O19" s="24"/>
      <c r="P19" s="28">
        <f>D19*O19</f>
        <v>0</v>
      </c>
      <c r="Q19" s="25" t="str">
        <f t="shared" si="0"/>
        <v xml:space="preserve"> </v>
      </c>
      <c r="R19" s="51"/>
    </row>
    <row r="20" spans="1:19" ht="46.5" customHeight="1" x14ac:dyDescent="0.3">
      <c r="A20" s="81"/>
      <c r="B20" s="82">
        <v>14</v>
      </c>
      <c r="C20" s="76" t="s">
        <v>69</v>
      </c>
      <c r="D20" s="77">
        <v>1</v>
      </c>
      <c r="E20" s="83" t="s">
        <v>15</v>
      </c>
      <c r="F20" s="79" t="s">
        <v>66</v>
      </c>
      <c r="G20" s="21"/>
      <c r="H20" s="54"/>
      <c r="I20" s="54"/>
      <c r="J20" s="54"/>
      <c r="K20" s="54"/>
      <c r="L20" s="54"/>
      <c r="M20" s="4">
        <f>D20*N20</f>
        <v>3500</v>
      </c>
      <c r="N20" s="22">
        <v>3500</v>
      </c>
      <c r="O20" s="24"/>
      <c r="P20" s="28">
        <f>D20*O20</f>
        <v>0</v>
      </c>
      <c r="Q20" s="25" t="str">
        <f t="shared" si="0"/>
        <v xml:space="preserve"> </v>
      </c>
      <c r="R20" s="51"/>
    </row>
    <row r="21" spans="1:19" ht="46.5" customHeight="1" x14ac:dyDescent="0.3">
      <c r="A21" s="81"/>
      <c r="B21" s="82">
        <v>15</v>
      </c>
      <c r="C21" s="76" t="s">
        <v>70</v>
      </c>
      <c r="D21" s="77">
        <v>1</v>
      </c>
      <c r="E21" s="83" t="s">
        <v>15</v>
      </c>
      <c r="F21" s="79" t="s">
        <v>67</v>
      </c>
      <c r="G21" s="21"/>
      <c r="H21" s="54"/>
      <c r="I21" s="54"/>
      <c r="J21" s="54"/>
      <c r="K21" s="54"/>
      <c r="L21" s="54"/>
      <c r="M21" s="4">
        <f>D21*N21</f>
        <v>3500</v>
      </c>
      <c r="N21" s="22">
        <v>3500</v>
      </c>
      <c r="O21" s="24"/>
      <c r="P21" s="28">
        <f>D21*O21</f>
        <v>0</v>
      </c>
      <c r="Q21" s="25" t="str">
        <f t="shared" si="0"/>
        <v xml:space="preserve"> </v>
      </c>
      <c r="R21" s="51"/>
    </row>
    <row r="22" spans="1:19" ht="46.5" customHeight="1" x14ac:dyDescent="0.3">
      <c r="A22" s="81"/>
      <c r="B22" s="82">
        <v>16</v>
      </c>
      <c r="C22" s="76" t="s">
        <v>71</v>
      </c>
      <c r="D22" s="77">
        <v>1</v>
      </c>
      <c r="E22" s="83" t="s">
        <v>15</v>
      </c>
      <c r="F22" s="79" t="s">
        <v>68</v>
      </c>
      <c r="G22" s="21"/>
      <c r="H22" s="54"/>
      <c r="I22" s="54"/>
      <c r="J22" s="54"/>
      <c r="K22" s="54"/>
      <c r="L22" s="54"/>
      <c r="M22" s="4">
        <f>D22*N22</f>
        <v>3000</v>
      </c>
      <c r="N22" s="22">
        <v>3000</v>
      </c>
      <c r="O22" s="24"/>
      <c r="P22" s="28">
        <f>D22*O22</f>
        <v>0</v>
      </c>
      <c r="Q22" s="25" t="str">
        <f t="shared" si="0"/>
        <v xml:space="preserve"> </v>
      </c>
      <c r="R22" s="51"/>
    </row>
    <row r="23" spans="1:19" ht="46.5" customHeight="1" thickBot="1" x14ac:dyDescent="0.35">
      <c r="A23" s="81"/>
      <c r="B23" s="84">
        <v>17</v>
      </c>
      <c r="C23" s="85" t="s">
        <v>72</v>
      </c>
      <c r="D23" s="86">
        <v>1</v>
      </c>
      <c r="E23" s="87" t="s">
        <v>15</v>
      </c>
      <c r="F23" s="88" t="s">
        <v>66</v>
      </c>
      <c r="G23" s="32"/>
      <c r="H23" s="55"/>
      <c r="I23" s="55"/>
      <c r="J23" s="55"/>
      <c r="K23" s="55"/>
      <c r="L23" s="55"/>
      <c r="M23" s="5">
        <f>D23*N23</f>
        <v>3500</v>
      </c>
      <c r="N23" s="23">
        <v>3500</v>
      </c>
      <c r="O23" s="40"/>
      <c r="P23" s="34">
        <f>D23*O23</f>
        <v>0</v>
      </c>
      <c r="Q23" s="26" t="str">
        <f t="shared" si="0"/>
        <v xml:space="preserve"> </v>
      </c>
      <c r="R23" s="52"/>
    </row>
    <row r="24" spans="1:19" ht="42.75" customHeight="1" thickTop="1" x14ac:dyDescent="0.3">
      <c r="A24" s="74" t="s">
        <v>31</v>
      </c>
      <c r="B24" s="75">
        <v>18</v>
      </c>
      <c r="C24" s="96" t="s">
        <v>77</v>
      </c>
      <c r="D24" s="97">
        <v>1</v>
      </c>
      <c r="E24" s="83" t="s">
        <v>15</v>
      </c>
      <c r="F24" s="98" t="s">
        <v>73</v>
      </c>
      <c r="G24" s="29"/>
      <c r="H24" s="53" t="s">
        <v>41</v>
      </c>
      <c r="I24" s="53" t="s">
        <v>42</v>
      </c>
      <c r="J24" s="53"/>
      <c r="K24" s="53" t="s">
        <v>53</v>
      </c>
      <c r="L24" s="53" t="s">
        <v>54</v>
      </c>
      <c r="M24" s="6">
        <f>D24*N24</f>
        <v>3300</v>
      </c>
      <c r="N24" s="41">
        <v>3300</v>
      </c>
      <c r="O24" s="35"/>
      <c r="P24" s="37">
        <f>D24*O24</f>
        <v>0</v>
      </c>
      <c r="Q24" s="27" t="str">
        <f t="shared" si="0"/>
        <v xml:space="preserve"> </v>
      </c>
      <c r="R24" s="50" t="s">
        <v>3</v>
      </c>
    </row>
    <row r="25" spans="1:19" ht="42.75" customHeight="1" x14ac:dyDescent="0.3">
      <c r="A25" s="81"/>
      <c r="B25" s="82">
        <v>19</v>
      </c>
      <c r="C25" s="99" t="s">
        <v>32</v>
      </c>
      <c r="D25" s="97">
        <v>3</v>
      </c>
      <c r="E25" s="83" t="s">
        <v>15</v>
      </c>
      <c r="F25" s="100" t="s">
        <v>74</v>
      </c>
      <c r="G25" s="21"/>
      <c r="H25" s="54"/>
      <c r="I25" s="54"/>
      <c r="J25" s="54"/>
      <c r="K25" s="54"/>
      <c r="L25" s="54"/>
      <c r="M25" s="4">
        <f>D25*N25</f>
        <v>6000</v>
      </c>
      <c r="N25" s="22">
        <v>2000</v>
      </c>
      <c r="O25" s="24"/>
      <c r="P25" s="28">
        <f>D25*O25</f>
        <v>0</v>
      </c>
      <c r="Q25" s="25" t="str">
        <f t="shared" si="0"/>
        <v xml:space="preserve"> </v>
      </c>
      <c r="R25" s="51"/>
    </row>
    <row r="26" spans="1:19" ht="42.75" customHeight="1" thickBot="1" x14ac:dyDescent="0.35">
      <c r="A26" s="81"/>
      <c r="B26" s="84">
        <v>20</v>
      </c>
      <c r="C26" s="101" t="s">
        <v>76</v>
      </c>
      <c r="D26" s="102">
        <v>1</v>
      </c>
      <c r="E26" s="87" t="s">
        <v>15</v>
      </c>
      <c r="F26" s="103" t="s">
        <v>75</v>
      </c>
      <c r="G26" s="32"/>
      <c r="H26" s="55"/>
      <c r="I26" s="55"/>
      <c r="J26" s="55"/>
      <c r="K26" s="55"/>
      <c r="L26" s="55"/>
      <c r="M26" s="5">
        <f>D26*N26</f>
        <v>3300</v>
      </c>
      <c r="N26" s="42">
        <v>3300</v>
      </c>
      <c r="O26" s="40"/>
      <c r="P26" s="34">
        <f>D26*O26</f>
        <v>0</v>
      </c>
      <c r="Q26" s="26" t="str">
        <f t="shared" si="0"/>
        <v xml:space="preserve"> </v>
      </c>
      <c r="R26" s="52"/>
    </row>
    <row r="27" spans="1:19" ht="13.5" customHeight="1" thickTop="1" thickBot="1" x14ac:dyDescent="0.35">
      <c r="A27" s="104"/>
      <c r="B27" s="104"/>
      <c r="C27" s="105"/>
      <c r="D27" s="104"/>
      <c r="E27" s="105"/>
      <c r="F27" s="105"/>
      <c r="G27" s="106"/>
      <c r="H27" s="105"/>
      <c r="I27" s="105"/>
      <c r="J27" s="105"/>
      <c r="K27" s="105"/>
      <c r="L27" s="105"/>
      <c r="M27" s="104"/>
      <c r="N27" s="104"/>
      <c r="O27" s="107"/>
      <c r="P27" s="104"/>
      <c r="Q27" s="104"/>
      <c r="S27" s="104"/>
    </row>
    <row r="28" spans="1:19" ht="60.75" customHeight="1" thickTop="1" thickBot="1" x14ac:dyDescent="0.35">
      <c r="A28" s="109"/>
      <c r="B28" s="49" t="s">
        <v>13</v>
      </c>
      <c r="C28" s="49"/>
      <c r="D28" s="49"/>
      <c r="E28" s="49"/>
      <c r="F28" s="49"/>
      <c r="G28" s="49"/>
      <c r="H28" s="3"/>
      <c r="I28" s="16"/>
      <c r="J28" s="16"/>
      <c r="K28" s="110"/>
      <c r="L28" s="110"/>
      <c r="M28" s="1"/>
      <c r="N28" s="38" t="s">
        <v>4</v>
      </c>
      <c r="O28" s="45" t="s">
        <v>5</v>
      </c>
      <c r="P28" s="111"/>
      <c r="Q28" s="112"/>
      <c r="R28" s="113"/>
    </row>
    <row r="29" spans="1:19" ht="33" customHeight="1" thickTop="1" thickBot="1" x14ac:dyDescent="0.35">
      <c r="A29" s="109"/>
      <c r="B29" s="114" t="s">
        <v>33</v>
      </c>
      <c r="C29" s="114"/>
      <c r="D29" s="114"/>
      <c r="E29" s="114"/>
      <c r="F29" s="114"/>
      <c r="G29" s="114"/>
      <c r="H29" s="115"/>
      <c r="K29" s="17"/>
      <c r="L29" s="17"/>
      <c r="M29" s="2"/>
      <c r="N29" s="44">
        <f>SUM(M7:M26)</f>
        <v>72470</v>
      </c>
      <c r="O29" s="46">
        <f>SUM(P7:P26)</f>
        <v>0</v>
      </c>
      <c r="P29" s="116"/>
      <c r="Q29" s="117"/>
      <c r="R29" s="118"/>
    </row>
    <row r="30" spans="1:19" ht="39.75" customHeight="1" thickTop="1" x14ac:dyDescent="0.3">
      <c r="A30" s="109"/>
      <c r="I30" s="18"/>
      <c r="J30" s="18"/>
      <c r="K30" s="19"/>
      <c r="L30" s="19"/>
      <c r="M30" s="121"/>
      <c r="N30" s="121"/>
      <c r="O30" s="122"/>
      <c r="P30" s="122"/>
      <c r="Q30" s="122"/>
      <c r="R30" s="118"/>
      <c r="S30" s="122"/>
    </row>
    <row r="31" spans="1:19" ht="19.95" customHeight="1" x14ac:dyDescent="0.3">
      <c r="A31" s="109"/>
      <c r="K31" s="19"/>
      <c r="L31" s="19"/>
      <c r="M31" s="121"/>
      <c r="N31" s="3"/>
      <c r="O31" s="3"/>
      <c r="P31" s="3"/>
      <c r="Q31" s="122"/>
      <c r="R31" s="118"/>
      <c r="S31" s="122"/>
    </row>
    <row r="32" spans="1:19" ht="71.25" customHeight="1" x14ac:dyDescent="0.3">
      <c r="A32" s="109"/>
      <c r="K32" s="19"/>
      <c r="L32" s="19"/>
      <c r="M32" s="121"/>
      <c r="N32" s="3"/>
      <c r="O32" s="3"/>
      <c r="P32" s="3"/>
      <c r="Q32" s="122"/>
      <c r="R32" s="118"/>
      <c r="S32" s="122"/>
    </row>
    <row r="33" spans="1:19" ht="36" customHeight="1" x14ac:dyDescent="0.3">
      <c r="A33" s="109"/>
      <c r="K33" s="123"/>
      <c r="L33" s="123"/>
      <c r="M33" s="124"/>
      <c r="N33" s="121"/>
      <c r="O33" s="122"/>
      <c r="P33" s="122"/>
      <c r="Q33" s="122"/>
      <c r="R33" s="118"/>
      <c r="S33" s="122"/>
    </row>
    <row r="34" spans="1:19" ht="14.25" customHeight="1" x14ac:dyDescent="0.3">
      <c r="A34" s="109"/>
      <c r="B34" s="122"/>
      <c r="C34" s="125"/>
      <c r="D34" s="126"/>
      <c r="E34" s="127"/>
      <c r="F34" s="125"/>
      <c r="G34" s="121"/>
      <c r="H34" s="125"/>
      <c r="I34" s="125"/>
      <c r="J34" s="128"/>
      <c r="K34" s="128"/>
      <c r="L34" s="128"/>
      <c r="M34" s="121"/>
      <c r="N34" s="121"/>
      <c r="O34" s="122"/>
      <c r="P34" s="122"/>
      <c r="Q34" s="122"/>
      <c r="R34" s="118"/>
      <c r="S34" s="122"/>
    </row>
    <row r="35" spans="1:19" ht="14.25" customHeight="1" x14ac:dyDescent="0.3">
      <c r="A35" s="109"/>
      <c r="B35" s="122"/>
      <c r="C35" s="125"/>
      <c r="D35" s="126"/>
      <c r="E35" s="127"/>
      <c r="F35" s="125"/>
      <c r="G35" s="121"/>
      <c r="H35" s="125"/>
      <c r="I35" s="125"/>
      <c r="J35" s="128"/>
      <c r="K35" s="128"/>
      <c r="L35" s="128"/>
      <c r="M35" s="121"/>
      <c r="N35" s="121"/>
      <c r="O35" s="122"/>
      <c r="P35" s="122"/>
      <c r="Q35" s="122"/>
      <c r="R35" s="118"/>
      <c r="S35" s="122"/>
    </row>
    <row r="36" spans="1:19" ht="14.25" customHeight="1" x14ac:dyDescent="0.3">
      <c r="A36" s="109"/>
      <c r="B36" s="122"/>
      <c r="C36" s="125"/>
      <c r="D36" s="126"/>
      <c r="E36" s="127"/>
      <c r="F36" s="125"/>
      <c r="G36" s="121"/>
      <c r="H36" s="125"/>
      <c r="I36" s="125"/>
      <c r="J36" s="128"/>
      <c r="K36" s="128"/>
      <c r="L36" s="128"/>
      <c r="M36" s="121"/>
      <c r="N36" s="121"/>
      <c r="O36" s="122"/>
      <c r="P36" s="122"/>
      <c r="Q36" s="122"/>
      <c r="R36" s="118"/>
      <c r="S36" s="122"/>
    </row>
    <row r="37" spans="1:19" ht="14.25" customHeight="1" x14ac:dyDescent="0.3">
      <c r="A37" s="109"/>
      <c r="B37" s="122"/>
      <c r="C37" s="125"/>
      <c r="D37" s="126"/>
      <c r="E37" s="127"/>
      <c r="F37" s="125"/>
      <c r="G37" s="121"/>
      <c r="H37" s="125"/>
      <c r="I37" s="125"/>
      <c r="J37" s="128"/>
      <c r="K37" s="128"/>
      <c r="L37" s="128"/>
      <c r="M37" s="121"/>
      <c r="N37" s="121"/>
      <c r="O37" s="122"/>
      <c r="P37" s="122"/>
      <c r="Q37" s="122"/>
      <c r="R37" s="118"/>
      <c r="S37" s="122"/>
    </row>
    <row r="38" spans="1:19" x14ac:dyDescent="0.3">
      <c r="C38" s="10"/>
      <c r="D38" s="80"/>
      <c r="E38" s="10"/>
      <c r="F38" s="10"/>
      <c r="G38" s="80"/>
      <c r="H38" s="10"/>
      <c r="I38" s="10"/>
      <c r="L38" s="10"/>
      <c r="M38" s="80"/>
    </row>
    <row r="39" spans="1:19" x14ac:dyDescent="0.3">
      <c r="C39" s="10"/>
      <c r="D39" s="80"/>
      <c r="E39" s="10"/>
      <c r="F39" s="10"/>
      <c r="G39" s="80"/>
      <c r="H39" s="10"/>
      <c r="I39" s="10"/>
      <c r="L39" s="10"/>
      <c r="M39" s="80"/>
    </row>
    <row r="40" spans="1:19" x14ac:dyDescent="0.3">
      <c r="C40" s="10"/>
      <c r="D40" s="80"/>
      <c r="E40" s="10"/>
      <c r="F40" s="10"/>
      <c r="G40" s="80"/>
      <c r="H40" s="10"/>
      <c r="I40" s="10"/>
      <c r="L40" s="10"/>
      <c r="M40" s="80"/>
    </row>
  </sheetData>
  <sheetProtection password="C143" sheet="1" objects="1" scenarios="1"/>
  <mergeCells count="30">
    <mergeCell ref="R10:R15"/>
    <mergeCell ref="K7:K9"/>
    <mergeCell ref="L7:L9"/>
    <mergeCell ref="R7:R9"/>
    <mergeCell ref="J10:J15"/>
    <mergeCell ref="I10:I15"/>
    <mergeCell ref="H10:H15"/>
    <mergeCell ref="H7:H9"/>
    <mergeCell ref="I7:I9"/>
    <mergeCell ref="J7:J9"/>
    <mergeCell ref="K16:K23"/>
    <mergeCell ref="L16:L23"/>
    <mergeCell ref="L10:L15"/>
    <mergeCell ref="K10:K15"/>
    <mergeCell ref="R24:R26"/>
    <mergeCell ref="R16:R23"/>
    <mergeCell ref="O28:Q28"/>
    <mergeCell ref="B29:G29"/>
    <mergeCell ref="O29:Q29"/>
    <mergeCell ref="B1:C1"/>
    <mergeCell ref="O1:Q1"/>
    <mergeCell ref="B28:G28"/>
    <mergeCell ref="H24:H26"/>
    <mergeCell ref="I24:I26"/>
    <mergeCell ref="J24:J26"/>
    <mergeCell ref="K24:K26"/>
    <mergeCell ref="L24:L26"/>
    <mergeCell ref="H16:H23"/>
    <mergeCell ref="I16:I23"/>
    <mergeCell ref="J16:J23"/>
  </mergeCells>
  <conditionalFormatting sqref="B7:B26">
    <cfRule type="containsBlanks" dxfId="17" priority="58">
      <formula>LEN(TRIM(B7))=0</formula>
    </cfRule>
  </conditionalFormatting>
  <conditionalFormatting sqref="B7:B26">
    <cfRule type="cellIs" dxfId="16" priority="53" operator="greaterThanOrEqual">
      <formula>1</formula>
    </cfRule>
  </conditionalFormatting>
  <conditionalFormatting sqref="Q7:Q26">
    <cfRule type="cellIs" dxfId="15" priority="49" operator="equal">
      <formula>"NEVYHOVUJE"</formula>
    </cfRule>
    <cfRule type="cellIs" dxfId="14" priority="50" operator="equal">
      <formula>"VYHOVUJE"</formula>
    </cfRule>
  </conditionalFormatting>
  <conditionalFormatting sqref="G7:G26 O7:O26">
    <cfRule type="notContainsBlanks" dxfId="13" priority="23">
      <formula>LEN(TRIM(G7))&gt;0</formula>
    </cfRule>
    <cfRule type="containsBlanks" dxfId="12" priority="24">
      <formula>LEN(TRIM(G7))=0</formula>
    </cfRule>
  </conditionalFormatting>
  <conditionalFormatting sqref="G7:G26 O7:O26">
    <cfRule type="notContainsBlanks" dxfId="11" priority="22">
      <formula>LEN(TRIM(G7))&gt;0</formula>
    </cfRule>
  </conditionalFormatting>
  <conditionalFormatting sqref="G7:G26">
    <cfRule type="notContainsBlanks" dxfId="10" priority="21">
      <formula>LEN(TRIM(G7))&gt;0</formula>
    </cfRule>
    <cfRule type="containsBlanks" dxfId="9" priority="25">
      <formula>LEN(TRIM(G7))=0</formula>
    </cfRule>
  </conditionalFormatting>
  <conditionalFormatting sqref="D9">
    <cfRule type="containsBlanks" dxfId="8" priority="9">
      <formula>LEN(TRIM(D9))=0</formula>
    </cfRule>
  </conditionalFormatting>
  <conditionalFormatting sqref="D8">
    <cfRule type="containsBlanks" dxfId="7" priority="8">
      <formula>LEN(TRIM(D8))=0</formula>
    </cfRule>
  </conditionalFormatting>
  <conditionalFormatting sqref="D7">
    <cfRule type="containsBlanks" dxfId="6" priority="7">
      <formula>LEN(TRIM(D7))=0</formula>
    </cfRule>
  </conditionalFormatting>
  <conditionalFormatting sqref="D10:D15">
    <cfRule type="containsBlanks" dxfId="5" priority="6">
      <formula>LEN(TRIM(D10))=0</formula>
    </cfRule>
  </conditionalFormatting>
  <conditionalFormatting sqref="D17:D23">
    <cfRule type="containsBlanks" dxfId="4" priority="5">
      <formula>LEN(TRIM(D17))=0</formula>
    </cfRule>
  </conditionalFormatting>
  <conditionalFormatting sqref="D16">
    <cfRule type="containsBlanks" dxfId="3" priority="4">
      <formula>LEN(TRIM(D16))=0</formula>
    </cfRule>
  </conditionalFormatting>
  <conditionalFormatting sqref="D25">
    <cfRule type="containsBlanks" dxfId="2" priority="3">
      <formula>LEN(TRIM(D25))=0</formula>
    </cfRule>
  </conditionalFormatting>
  <conditionalFormatting sqref="D24">
    <cfRule type="containsBlanks" dxfId="1" priority="2">
      <formula>LEN(TRIM(D24))=0</formula>
    </cfRule>
  </conditionalFormatting>
  <conditionalFormatting sqref="D26">
    <cfRule type="containsBlanks" dxfId="0" priority="1">
      <formula>LEN(TRIM(D26))=0</formula>
    </cfRule>
  </conditionalFormatting>
  <dataValidations count="2">
    <dataValidation type="list" showInputMessage="1" showErrorMessage="1" sqref="E24 E26">
      <formula1>"ks,bal,sada,"</formula1>
    </dataValidation>
    <dataValidation type="list" allowBlank="1" showInputMessage="1" showErrorMessage="1" sqref="I7:I9 I10:I15 I16:I23 I24:I26">
      <formula1>"ANO,NE"</formula1>
    </dataValidation>
  </dataValidations>
  <pageMargins left="0.15748031496062992" right="0.15748031496062992" top="0.31496062992125984" bottom="0.31496062992125984" header="0.15748031496062992" footer="0.15748031496062992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2019-10-21T04:45:16Z</cp:lastPrinted>
  <dcterms:created xsi:type="dcterms:W3CDTF">2014-03-05T12:43:32Z</dcterms:created>
  <dcterms:modified xsi:type="dcterms:W3CDTF">2019-10-21T07:19:16Z</dcterms:modified>
</cp:coreProperties>
</file>