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45" windowWidth="19440" windowHeight="12795" tabRatio="939" activeTab="0"/>
  </bookViews>
  <sheets>
    <sheet name="Nábytek" sheetId="22" r:id="rId1"/>
  </sheets>
  <definedNames>
    <definedName name="_xlnm.Print_Area" localSheetId="0">'Nábytek'!$B$1:$Q$11</definedName>
  </definedNames>
  <calcPr calcId="145621"/>
</workbook>
</file>

<file path=xl/sharedStrings.xml><?xml version="1.0" encoding="utf-8"?>
<sst xmlns="http://schemas.openxmlformats.org/spreadsheetml/2006/main" count="40" uniqueCount="36">
  <si>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</si>
  <si>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</si>
  <si>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</si>
  <si>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</si>
  <si>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</si>
  <si>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</si>
  <si>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</si>
  <si>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</si>
  <si>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</si>
  <si>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</si>
  <si>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</si>
  <si>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</si>
  <si>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</si>
  <si>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</si>
  <si>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Kancelářská židle</t>
  </si>
  <si>
    <t>ks</t>
  </si>
  <si>
    <t xml:space="preserve">Maximální cena za jednotlivé položky 
 v Kč BEZ DPH </t>
  </si>
  <si>
    <t xml:space="preserve">Místo dodání </t>
  </si>
  <si>
    <t xml:space="preserve">Kontaktní osoba 
k převzetí zboží </t>
  </si>
  <si>
    <t>Martina Čechová, 
Tel.: 37763 7361</t>
  </si>
  <si>
    <t>Sady Pětatřicátníků 14,
301 00 Plzeň,
Fakulta právnická -
Katedra obchodního práva,
místnost PC 118</t>
  </si>
  <si>
    <r>
      <t>Kontaktní osoba ve věci technické specifikace</t>
    </r>
    <r>
      <rPr>
        <b/>
        <i/>
        <sz val="11"/>
        <color theme="1"/>
        <rFont val="Calibri"/>
        <family val="2"/>
        <scheme val="minor"/>
      </rPr>
      <t xml:space="preserve"> </t>
    </r>
  </si>
  <si>
    <t>Priloha_c._1_Kupni_smlouvy_technicka_specifikace_N-(II.)-031-2019</t>
  </si>
  <si>
    <t>Nábytek pro ZČU  (II.) 031 - 2019 (N-(II.)-031-2019)</t>
  </si>
  <si>
    <t>Název</t>
  </si>
  <si>
    <t xml:space="preserve">Měrná jednotka [MJ] </t>
  </si>
  <si>
    <t xml:space="preserve">Popis </t>
  </si>
  <si>
    <t>Fakturace</t>
  </si>
  <si>
    <t>Samostatná faktura</t>
  </si>
  <si>
    <t>Kancelářská židle otočná.
Synchronní mechanismus s pětinásobnou aretací a možností nastavení síly protiváhy.
Plynule nastavitelná výška sedáku.
Opěrák prodyšný výškově nastavitelný.
Hlavová opěrka výškově a úhlově nastavitelná.
Výškově nastavitelná bederní výztuha.
Sedák čalouněný, černý.
Možnost nastavení hloubky sedáku.
Výškově nastavitelné područky.
Nosnost min. 130 kg.
Černý nylonový kříž, kolečka.</t>
  </si>
  <si>
    <t>Ilustrační obrázek</t>
  </si>
  <si>
    <t>Konferenční židle</t>
  </si>
  <si>
    <t xml:space="preserve">Konferenční židle stohovatelná.
Kovová podnož černé barvy, sedák a opěrák čalouněný látkou - červená barva. 
Rozměry: výška min. 77 cm, celková šířka min. 54 cm, celková hloubka min. 57 cm, výška sedu min. 47 cm, šířka sedáku min. 47 cm, hloubka sedáku min. 44 cm. 
Nosnost min. 150 kg. </t>
  </si>
  <si>
    <t xml:space="preserve">Hana Menclová,
Tel.: 37763 4853 </t>
  </si>
  <si>
    <r>
      <rPr>
        <b/>
        <sz val="11"/>
        <color theme="1"/>
        <rFont val="Calibri"/>
        <family val="2"/>
        <scheme val="minor"/>
      </rPr>
      <t>40ks</t>
    </r>
    <r>
      <rPr>
        <sz val="11"/>
        <color theme="1"/>
        <rFont val="Calibri"/>
        <family val="2"/>
        <scheme val="minor"/>
      </rPr>
      <t xml:space="preserve">: Máchova 14-16, 
301 00 Plzeň,
VŠ kolej B1
</t>
    </r>
    <r>
      <rPr>
        <b/>
        <sz val="11"/>
        <color theme="1"/>
        <rFont val="Calibri"/>
        <family val="2"/>
        <scheme val="minor"/>
      </rPr>
      <t>20ks:</t>
    </r>
    <r>
      <rPr>
        <sz val="11"/>
        <color theme="1"/>
        <rFont val="Calibri"/>
        <family val="2"/>
        <scheme val="minor"/>
      </rPr>
      <t xml:space="preserve"> Máchova 20,
301 00 Plzeň,
VŠ kolej B2
</t>
    </r>
    <r>
      <rPr>
        <b/>
        <sz val="11"/>
        <color theme="1"/>
        <rFont val="Calibri"/>
        <family val="2"/>
        <scheme val="minor"/>
      </rPr>
      <t xml:space="preserve">45ks: </t>
    </r>
    <r>
      <rPr>
        <sz val="11"/>
        <color theme="1"/>
        <rFont val="Calibri"/>
        <family val="2"/>
        <scheme val="minor"/>
      </rPr>
      <t xml:space="preserve">Baarova 36,
301 00 Plzeň,
VŠ kolej Baarova 36
</t>
    </r>
    <r>
      <rPr>
        <b/>
        <sz val="11"/>
        <color theme="1"/>
        <rFont val="Calibri"/>
        <family val="2"/>
        <scheme val="minor"/>
      </rPr>
      <t>50ks</t>
    </r>
    <r>
      <rPr>
        <sz val="11"/>
        <color theme="1"/>
        <rFont val="Calibri"/>
        <family val="2"/>
        <scheme val="minor"/>
      </rPr>
      <t xml:space="preserve">: Bolevecká 30-32,
301 00 Plzeň,
VŠ kolej Bolevecká 30-32
</t>
    </r>
    <r>
      <rPr>
        <b/>
        <sz val="11"/>
        <color theme="1"/>
        <rFont val="Calibri"/>
        <family val="2"/>
        <scheme val="minor"/>
      </rPr>
      <t>100ks:</t>
    </r>
    <r>
      <rPr>
        <sz val="11"/>
        <color theme="1"/>
        <rFont val="Calibri"/>
        <family val="2"/>
        <scheme val="minor"/>
      </rPr>
      <t xml:space="preserve"> Borská 53,
301 00 Plzeň,
VŠ kolej Borská 53</t>
    </r>
  </si>
  <si>
    <r>
      <rPr>
        <b/>
        <sz val="11"/>
        <color theme="1"/>
        <rFont val="Calibri"/>
        <family val="2"/>
        <scheme val="minor"/>
      </rPr>
      <t>40ks:</t>
    </r>
    <r>
      <rPr>
        <sz val="11"/>
        <color theme="1"/>
        <rFont val="Calibri"/>
        <family val="2"/>
        <scheme val="minor"/>
      </rPr>
      <t xml:space="preserve"> Ilona Polívková,
Tel.: 37763 4875
Máchova 14-16
</t>
    </r>
    <r>
      <rPr>
        <b/>
        <sz val="11"/>
        <color theme="1"/>
        <rFont val="Calibri"/>
        <family val="2"/>
        <scheme val="minor"/>
      </rPr>
      <t>20ks</t>
    </r>
    <r>
      <rPr>
        <sz val="11"/>
        <color theme="1"/>
        <rFont val="Calibri"/>
        <family val="2"/>
        <scheme val="minor"/>
      </rPr>
      <t xml:space="preserve">: Dagmar Keglerová,
Tel.: 37763 4876,
Máchova 20
</t>
    </r>
    <r>
      <rPr>
        <b/>
        <sz val="11"/>
        <color theme="1"/>
        <rFont val="Calibri"/>
        <family val="2"/>
        <scheme val="minor"/>
      </rPr>
      <t>45ks</t>
    </r>
    <r>
      <rPr>
        <sz val="11"/>
        <color theme="1"/>
        <rFont val="Calibri"/>
        <family val="2"/>
        <scheme val="minor"/>
      </rPr>
      <t xml:space="preserve">: Ing. Dana Stanková,
Tel.: 37763 4898,
Baarova 36
</t>
    </r>
    <r>
      <rPr>
        <b/>
        <sz val="11"/>
        <color theme="1"/>
        <rFont val="Calibri"/>
        <family val="2"/>
        <scheme val="minor"/>
      </rPr>
      <t>50ks</t>
    </r>
    <r>
      <rPr>
        <sz val="11"/>
        <color theme="1"/>
        <rFont val="Calibri"/>
        <family val="2"/>
        <scheme val="minor"/>
      </rPr>
      <t xml:space="preserve">: Ing. Michaela Pšeidlová,
Tel.: 37763 4878,
Bolevecká 30-32
</t>
    </r>
    <r>
      <rPr>
        <b/>
        <sz val="11"/>
        <color theme="1"/>
        <rFont val="Calibri"/>
        <family val="2"/>
        <scheme val="minor"/>
      </rPr>
      <t>100ks:</t>
    </r>
    <r>
      <rPr>
        <sz val="11"/>
        <color theme="1"/>
        <rFont val="Calibri"/>
        <family val="2"/>
        <scheme val="minor"/>
      </rPr>
      <t xml:space="preserve"> Gabriela Vostracká,
Tel.: 37763 4877,
Borská 53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</si>
</sst>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b/>
      <i/>
      <sz val="11"/>
      <color theme="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3">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medium"/>
      <right style="medium"/>
      <top style="thick"/>
      <bottom/>
    </border>
    <border>
      <left style="medium"/>
      <right/>
      <top style="thick"/>
      <bottom/>
    </border>
    <border>
      <left/>
      <right style="medium"/>
      <top style="thick"/>
      <bottom/>
    </border>
    <border>
      <left style="medium"/>
      <right style="medium"/>
      <top style="medium"/>
      <bottom style="thick"/>
    </border>
    <border>
      <left style="thin"/>
      <right style="thin"/>
      <top style="thin"/>
      <bottom style="thin"/>
    </border>
    <border>
      <left style="thick"/>
      <right style="medium"/>
      <top style="thick"/>
      <bottom/>
    </border>
    <border>
      <left style="thick"/>
      <right style="medium"/>
      <top style="medium"/>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0">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4" xfId="0" applyNumberFormat="1" applyFont="1" applyFill="1" applyBorder="1" applyAlignment="1" applyProtection="1">
      <alignment horizontal="left" vertical="center" wrapText="1" indent="1"/>
      <protection locked="0"/>
    </xf>
    <xf numFmtId="164" fontId="0" fillId="0" borderId="4" xfId="0" applyNumberFormat="1" applyFill="1" applyBorder="1" applyAlignment="1" applyProtection="1">
      <alignment horizontal="right" vertical="center" indent="1"/>
      <protection/>
    </xf>
    <xf numFmtId="164" fontId="0" fillId="5" borderId="5" xfId="0" applyNumberFormat="1" applyFill="1" applyBorder="1" applyAlignment="1" applyProtection="1">
      <alignment horizontal="right" vertical="center" indent="1"/>
      <protection/>
    </xf>
    <xf numFmtId="164" fontId="6" fillId="3" borderId="4"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0" fontId="6" fillId="3" borderId="7" xfId="0" applyNumberFormat="1" applyFont="1" applyFill="1" applyBorder="1" applyAlignment="1" applyProtection="1">
      <alignment horizontal="center" vertical="center" wrapText="1"/>
      <protection locked="0"/>
    </xf>
    <xf numFmtId="164" fontId="0" fillId="0" borderId="7" xfId="0" applyNumberFormat="1" applyFill="1" applyBorder="1" applyAlignment="1" applyProtection="1">
      <alignment horizontal="right" vertical="center" indent="1"/>
      <protection/>
    </xf>
    <xf numFmtId="164" fontId="0" fillId="5" borderId="7" xfId="0" applyNumberFormat="1" applyFill="1" applyBorder="1" applyAlignment="1" applyProtection="1">
      <alignment horizontal="right" vertical="center" indent="1"/>
      <protection/>
    </xf>
    <xf numFmtId="164" fontId="6" fillId="3"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0" fillId="0" borderId="8"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8" xfId="0" applyFill="1" applyBorder="1" applyProtection="1">
      <protection/>
    </xf>
    <xf numFmtId="164" fontId="0" fillId="0" borderId="0" xfId="0" applyNumberFormat="1" applyProtection="1">
      <protection/>
    </xf>
    <xf numFmtId="3" fontId="0" fillId="2" borderId="9"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horizontal="center" vertical="center" wrapText="1"/>
      <protection/>
    </xf>
    <xf numFmtId="3" fontId="0" fillId="5" borderId="4" xfId="0" applyNumberFormat="1" applyFill="1" applyBorder="1" applyAlignment="1" applyProtection="1">
      <alignment horizontal="center" vertical="center" wrapText="1"/>
      <protection/>
    </xf>
    <xf numFmtId="0" fontId="0" fillId="5" borderId="4" xfId="0" applyNumberFormat="1" applyFill="1" applyBorder="1" applyAlignment="1" applyProtection="1">
      <alignment horizontal="center" vertical="center" wrapText="1"/>
      <protection/>
    </xf>
    <xf numFmtId="0" fontId="0" fillId="5" borderId="5" xfId="0" applyNumberFormat="1" applyFont="1" applyFill="1" applyBorder="1" applyAlignment="1" applyProtection="1">
      <alignment vertical="center" wrapText="1"/>
      <protection/>
    </xf>
    <xf numFmtId="0" fontId="0" fillId="5" borderId="6" xfId="0" applyFill="1" applyBorder="1" applyAlignment="1" applyProtection="1">
      <alignment horizontal="center" vertical="center" wrapText="1"/>
      <protection/>
    </xf>
    <xf numFmtId="0" fontId="0" fillId="5" borderId="4" xfId="0" applyFill="1" applyBorder="1" applyAlignment="1" applyProtection="1">
      <alignment horizontal="center" vertical="center" wrapText="1"/>
      <protection/>
    </xf>
    <xf numFmtId="0" fontId="0" fillId="0" borderId="0" xfId="0" applyProtection="1">
      <protection/>
    </xf>
    <xf numFmtId="3" fontId="0" fillId="2" borderId="10" xfId="0" applyNumberFormat="1" applyFill="1" applyBorder="1" applyAlignment="1" applyProtection="1">
      <alignment horizontal="center" vertical="center" wrapText="1"/>
      <protection/>
    </xf>
    <xf numFmtId="0" fontId="0" fillId="5" borderId="7" xfId="0" applyNumberFormat="1" applyFont="1" applyFill="1" applyBorder="1" applyAlignment="1" applyProtection="1">
      <alignment horizontal="center" vertical="center" wrapText="1"/>
      <protection/>
    </xf>
    <xf numFmtId="3" fontId="0" fillId="5" borderId="7" xfId="0" applyNumberFormat="1" applyFill="1" applyBorder="1" applyAlignment="1" applyProtection="1">
      <alignment horizontal="center" vertical="center" wrapText="1"/>
      <protection/>
    </xf>
    <xf numFmtId="0" fontId="0" fillId="5" borderId="7" xfId="0" applyNumberFormat="1" applyFill="1" applyBorder="1" applyAlignment="1" applyProtection="1">
      <alignment horizontal="center" vertical="center" wrapText="1"/>
      <protection/>
    </xf>
    <xf numFmtId="0" fontId="0" fillId="5" borderId="7" xfId="0" applyNumberFormat="1" applyFill="1" applyBorder="1" applyAlignment="1" applyProtection="1">
      <alignment horizontal="left" vertical="center" wrapText="1"/>
      <protection/>
    </xf>
    <xf numFmtId="0" fontId="0" fillId="5" borderId="7"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12"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3" xfId="0" applyBorder="1" applyAlignment="1" applyProtection="1">
      <alignment/>
      <protection/>
    </xf>
    <xf numFmtId="0" fontId="0" fillId="0" borderId="12"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3">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7</xdr:row>
      <xdr:rowOff>190500</xdr:rowOff>
    </xdr:from>
    <xdr:to>
      <xdr:col>6</xdr:col>
      <xdr:colOff>2266950</xdr:colOff>
      <xdr:row>7</xdr:row>
      <xdr:rowOff>3124200</xdr:rowOff>
    </xdr:to>
    <xdr:pic>
      <xdr:nvPicPr>
        <xdr:cNvPr id="2" name="Obrázek 1"/>
        <xdr:cNvPicPr preferRelativeResize="1">
          <a:picLocks noChangeAspect="1"/>
        </xdr:cNvPicPr>
      </xdr:nvPicPr>
      <xdr:blipFill>
        <a:blip r:embed="rId1"/>
        <a:stretch>
          <a:fillRect/>
        </a:stretch>
      </xdr:blipFill>
      <xdr:spPr>
        <a:xfrm>
          <a:off x="9763125" y="5476875"/>
          <a:ext cx="2114550" cy="292417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zoomScale="70" zoomScaleNormal="70" workbookViewId="0" topLeftCell="A4">
      <selection activeCell="O8" sqref="O8"/>
    </sheetView>
  </sheetViews>
  <sheetFormatPr defaultColWidth="9.140625" defaultRowHeight="15"/>
  <cols>
    <col min="1" max="1" width="1.421875" style="54" customWidth="1"/>
    <col min="2" max="2" width="5.7109375" style="54" customWidth="1"/>
    <col min="3" max="3" width="37.8515625" style="6" customWidth="1"/>
    <col min="4" max="4" width="9.7109375" style="78" customWidth="1"/>
    <col min="5" max="5" width="9.00390625" style="10" customWidth="1"/>
    <col min="6" max="6" width="80.421875" style="6" customWidth="1"/>
    <col min="7" max="7" width="41.8515625" style="6" customWidth="1"/>
    <col min="8" max="8" width="29.140625" style="79" customWidth="1"/>
    <col min="9" max="9" width="23.57421875" style="79" customWidth="1"/>
    <col min="10" max="10" width="26.57421875" style="54" customWidth="1"/>
    <col min="11" max="11" width="30.140625" style="54" customWidth="1"/>
    <col min="12" max="12" width="31.7109375" style="79" customWidth="1"/>
    <col min="13" max="13" width="20.421875" style="79" hidden="1" customWidth="1"/>
    <col min="14" max="14" width="20.8515625" style="54" customWidth="1"/>
    <col min="15" max="15" width="26.00390625" style="54" customWidth="1"/>
    <col min="16" max="16" width="21.00390625" style="54" customWidth="1"/>
    <col min="17" max="17" width="19.421875" style="54" customWidth="1"/>
    <col min="18" max="16384" width="9.140625" style="54" customWidth="1"/>
  </cols>
  <sheetData>
    <row r="1" spans="2:17" s="11" customFormat="1" ht="24.6" customHeight="1">
      <c r="B1" s="34" t="s">
        <v>23</v>
      </c>
      <c r="C1" s="34"/>
      <c r="D1" s="34"/>
      <c r="E1" s="34"/>
      <c r="F1" s="6"/>
      <c r="G1" s="6"/>
      <c r="H1" s="6"/>
      <c r="I1" s="6"/>
      <c r="L1" s="6"/>
      <c r="M1" s="6"/>
      <c r="O1" s="38" t="s">
        <v>22</v>
      </c>
      <c r="P1" s="38"/>
      <c r="Q1" s="38"/>
    </row>
    <row r="2" spans="1:17" s="11" customFormat="1" ht="18.75" customHeight="1">
      <c r="A2" s="7"/>
      <c r="B2" s="7"/>
      <c r="C2" s="6"/>
      <c r="D2" s="4"/>
      <c r="E2" s="5"/>
      <c r="F2" s="6"/>
      <c r="G2" s="6"/>
      <c r="H2" s="6"/>
      <c r="I2" s="7"/>
      <c r="J2" s="7"/>
      <c r="K2" s="7"/>
      <c r="L2" s="6"/>
      <c r="M2" s="6"/>
      <c r="N2" s="7"/>
      <c r="O2" s="39"/>
      <c r="Q2" s="39"/>
    </row>
    <row r="3" spans="2:17" s="11" customFormat="1" ht="19.9" customHeight="1">
      <c r="B3" s="40"/>
      <c r="C3" s="41" t="s">
        <v>4</v>
      </c>
      <c r="D3" s="42"/>
      <c r="E3" s="42"/>
      <c r="F3" s="42"/>
      <c r="G3" s="42"/>
      <c r="H3" s="43"/>
      <c r="I3" s="43"/>
      <c r="J3" s="43"/>
      <c r="K3" s="39"/>
      <c r="L3" s="44"/>
      <c r="M3" s="44"/>
      <c r="N3" s="39"/>
      <c r="O3" s="39"/>
      <c r="Q3" s="39"/>
    </row>
    <row r="4" spans="2:17" s="11" customFormat="1" ht="19.9" customHeight="1" thickBot="1">
      <c r="B4" s="45"/>
      <c r="C4" s="41" t="s">
        <v>11</v>
      </c>
      <c r="D4" s="42"/>
      <c r="E4" s="42"/>
      <c r="F4" s="42"/>
      <c r="G4" s="42"/>
      <c r="H4" s="42"/>
      <c r="I4" s="39"/>
      <c r="J4" s="39"/>
      <c r="K4" s="39"/>
      <c r="L4" s="6"/>
      <c r="M4" s="6"/>
      <c r="N4" s="39"/>
      <c r="O4" s="39"/>
      <c r="Q4" s="39"/>
    </row>
    <row r="5" spans="2:15" s="11" customFormat="1" ht="37.5" customHeight="1" thickBot="1">
      <c r="B5" s="8"/>
      <c r="C5" s="9"/>
      <c r="D5" s="10"/>
      <c r="E5" s="10"/>
      <c r="F5" s="6"/>
      <c r="G5" s="6"/>
      <c r="H5" s="14" t="s">
        <v>10</v>
      </c>
      <c r="I5" s="6"/>
      <c r="L5" s="6"/>
      <c r="M5" s="12"/>
      <c r="O5" s="17" t="s">
        <v>10</v>
      </c>
    </row>
    <row r="6" spans="2:17" s="11" customFormat="1" ht="85.5" customHeight="1" thickBot="1" thickTop="1">
      <c r="B6" s="13" t="s">
        <v>1</v>
      </c>
      <c r="C6" s="18" t="s">
        <v>24</v>
      </c>
      <c r="D6" s="18" t="s">
        <v>0</v>
      </c>
      <c r="E6" s="18" t="s">
        <v>25</v>
      </c>
      <c r="F6" s="18" t="s">
        <v>26</v>
      </c>
      <c r="G6" s="18" t="s">
        <v>30</v>
      </c>
      <c r="H6" s="16" t="s">
        <v>2</v>
      </c>
      <c r="I6" s="18" t="s">
        <v>27</v>
      </c>
      <c r="J6" s="33" t="s">
        <v>21</v>
      </c>
      <c r="K6" s="33" t="s">
        <v>18</v>
      </c>
      <c r="L6" s="18" t="s">
        <v>17</v>
      </c>
      <c r="M6" s="18" t="s">
        <v>16</v>
      </c>
      <c r="N6" s="18" t="s">
        <v>5</v>
      </c>
      <c r="O6" s="15" t="s">
        <v>6</v>
      </c>
      <c r="P6" s="18" t="s">
        <v>7</v>
      </c>
      <c r="Q6" s="18" t="s">
        <v>8</v>
      </c>
    </row>
    <row r="7" spans="1:17" ht="211.5" customHeight="1" thickBot="1" thickTop="1">
      <c r="A7" s="46"/>
      <c r="B7" s="47">
        <v>1</v>
      </c>
      <c r="C7" s="48" t="s">
        <v>14</v>
      </c>
      <c r="D7" s="49">
        <v>1</v>
      </c>
      <c r="E7" s="50" t="s">
        <v>15</v>
      </c>
      <c r="F7" s="51" t="s">
        <v>29</v>
      </c>
      <c r="G7" s="51"/>
      <c r="H7" s="21"/>
      <c r="I7" s="52" t="s">
        <v>28</v>
      </c>
      <c r="J7" s="53" t="s">
        <v>19</v>
      </c>
      <c r="K7" s="53" t="s">
        <v>19</v>
      </c>
      <c r="L7" s="53" t="s">
        <v>20</v>
      </c>
      <c r="M7" s="22">
        <f>D7*N7</f>
        <v>6500</v>
      </c>
      <c r="N7" s="23">
        <v>6500</v>
      </c>
      <c r="O7" s="24"/>
      <c r="P7" s="25">
        <f>D7*O7</f>
        <v>0</v>
      </c>
      <c r="Q7" s="26" t="str">
        <f>IF(ISNUMBER(O7),IF(O7&gt;N7,"NEVYHOVUJE","VYHOVUJE")," ")</f>
        <v xml:space="preserve"> </v>
      </c>
    </row>
    <row r="8" spans="2:17" ht="327.75" customHeight="1" thickBot="1">
      <c r="B8" s="55">
        <v>2</v>
      </c>
      <c r="C8" s="56" t="s">
        <v>31</v>
      </c>
      <c r="D8" s="57">
        <v>255</v>
      </c>
      <c r="E8" s="58" t="s">
        <v>15</v>
      </c>
      <c r="F8" s="59" t="s">
        <v>32</v>
      </c>
      <c r="G8" s="56"/>
      <c r="H8" s="27"/>
      <c r="I8" s="60" t="s">
        <v>28</v>
      </c>
      <c r="J8" s="60" t="s">
        <v>33</v>
      </c>
      <c r="K8" s="60" t="s">
        <v>35</v>
      </c>
      <c r="L8" s="60" t="s">
        <v>34</v>
      </c>
      <c r="M8" s="28">
        <f>D8*N8</f>
        <v>165750</v>
      </c>
      <c r="N8" s="29">
        <v>650</v>
      </c>
      <c r="O8" s="30"/>
      <c r="P8" s="31">
        <f>D8*O8</f>
        <v>0</v>
      </c>
      <c r="Q8" s="32" t="str">
        <f aca="true" t="shared" si="0" ref="Q8">IF(ISNUMBER(O8),IF(O8&gt;N8,"NEVYHOVUJE","VYHOVUJE")," ")</f>
        <v xml:space="preserve"> </v>
      </c>
    </row>
    <row r="9" spans="1:17" ht="13.5" customHeight="1" thickBot="1" thickTop="1">
      <c r="A9" s="61"/>
      <c r="B9" s="61"/>
      <c r="C9" s="62"/>
      <c r="D9" s="61"/>
      <c r="E9" s="62"/>
      <c r="F9" s="62"/>
      <c r="G9" s="62"/>
      <c r="H9" s="63"/>
      <c r="I9" s="61"/>
      <c r="J9" s="61"/>
      <c r="K9" s="61"/>
      <c r="L9" s="61"/>
      <c r="M9" s="61"/>
      <c r="N9" s="61"/>
      <c r="O9" s="61"/>
      <c r="P9" s="64"/>
      <c r="Q9" s="61"/>
    </row>
    <row r="10" spans="1:17" ht="60.75" customHeight="1" thickBot="1" thickTop="1">
      <c r="A10" s="65"/>
      <c r="B10" s="37" t="s">
        <v>12</v>
      </c>
      <c r="C10" s="37"/>
      <c r="D10" s="37"/>
      <c r="E10" s="37"/>
      <c r="F10" s="37"/>
      <c r="G10" s="37"/>
      <c r="H10" s="37"/>
      <c r="I10" s="37"/>
      <c r="J10" s="66"/>
      <c r="K10" s="66"/>
      <c r="L10" s="66"/>
      <c r="M10" s="1"/>
      <c r="N10" s="19" t="s">
        <v>3</v>
      </c>
      <c r="O10" s="35" t="s">
        <v>9</v>
      </c>
      <c r="P10" s="67"/>
      <c r="Q10" s="68"/>
    </row>
    <row r="11" spans="1:17" ht="33" customHeight="1" thickBot="1" thickTop="1">
      <c r="A11" s="65"/>
      <c r="B11" s="69" t="s">
        <v>13</v>
      </c>
      <c r="C11" s="69"/>
      <c r="D11" s="69"/>
      <c r="E11" s="69"/>
      <c r="F11" s="69"/>
      <c r="G11" s="69"/>
      <c r="H11" s="69"/>
      <c r="I11" s="70"/>
      <c r="J11" s="2"/>
      <c r="K11" s="2"/>
      <c r="L11" s="2"/>
      <c r="M11" s="3"/>
      <c r="N11" s="20">
        <f>SUM(M7:M8)</f>
        <v>172250</v>
      </c>
      <c r="O11" s="36">
        <f>SUM(P7:P8)</f>
        <v>0</v>
      </c>
      <c r="P11" s="71"/>
      <c r="Q11" s="72"/>
    </row>
    <row r="12" spans="1:17" ht="14.25" customHeight="1" thickTop="1">
      <c r="A12" s="65"/>
      <c r="B12" s="73"/>
      <c r="C12" s="74"/>
      <c r="D12" s="75"/>
      <c r="E12" s="76"/>
      <c r="F12" s="74"/>
      <c r="G12" s="74"/>
      <c r="H12" s="77"/>
      <c r="I12" s="77"/>
      <c r="J12" s="73"/>
      <c r="K12" s="73"/>
      <c r="L12" s="77"/>
      <c r="M12" s="77"/>
      <c r="N12" s="73"/>
      <c r="O12" s="73"/>
      <c r="P12" s="73"/>
      <c r="Q12" s="73"/>
    </row>
    <row r="13" spans="3:13" ht="15">
      <c r="C13" s="11"/>
      <c r="D13" s="54"/>
      <c r="E13" s="11"/>
      <c r="F13" s="11"/>
      <c r="G13" s="11"/>
      <c r="H13" s="54"/>
      <c r="I13" s="54"/>
      <c r="L13" s="54"/>
      <c r="M13" s="54"/>
    </row>
    <row r="14" spans="3:13" ht="15">
      <c r="C14" s="11"/>
      <c r="D14" s="54"/>
      <c r="E14" s="11"/>
      <c r="F14" s="11"/>
      <c r="G14" s="11"/>
      <c r="H14" s="54"/>
      <c r="I14" s="54"/>
      <c r="L14" s="54"/>
      <c r="M14" s="54"/>
    </row>
    <row r="15" spans="3:13" ht="15">
      <c r="C15" s="11"/>
      <c r="D15" s="54"/>
      <c r="E15" s="11"/>
      <c r="F15" s="11"/>
      <c r="G15" s="11"/>
      <c r="H15" s="54"/>
      <c r="I15" s="54"/>
      <c r="L15" s="54"/>
      <c r="M15" s="54"/>
    </row>
    <row r="16" spans="3:13" ht="15">
      <c r="C16" s="11"/>
      <c r="D16" s="54"/>
      <c r="E16" s="11"/>
      <c r="F16" s="11"/>
      <c r="G16" s="11"/>
      <c r="H16" s="54"/>
      <c r="I16" s="54"/>
      <c r="L16" s="54"/>
      <c r="M16" s="54"/>
    </row>
    <row r="17" spans="3:13" ht="15">
      <c r="C17" s="11"/>
      <c r="D17" s="54"/>
      <c r="E17" s="11"/>
      <c r="F17" s="11"/>
      <c r="G17" s="11"/>
      <c r="H17" s="54"/>
      <c r="I17" s="54"/>
      <c r="L17" s="54"/>
      <c r="M17" s="54"/>
    </row>
    <row r="18" spans="3:13" ht="15">
      <c r="C18" s="11"/>
      <c r="D18" s="54"/>
      <c r="E18" s="11"/>
      <c r="F18" s="11"/>
      <c r="G18" s="11"/>
      <c r="H18" s="54"/>
      <c r="I18" s="54"/>
      <c r="L18" s="54"/>
      <c r="M18" s="54"/>
    </row>
    <row r="19" spans="3:13" ht="15">
      <c r="C19" s="11"/>
      <c r="D19" s="54"/>
      <c r="E19" s="11"/>
      <c r="F19" s="11"/>
      <c r="G19" s="11"/>
      <c r="H19" s="54"/>
      <c r="I19" s="54"/>
      <c r="L19" s="54"/>
      <c r="M19" s="54"/>
    </row>
    <row r="20" spans="3:13" ht="15">
      <c r="C20" s="11"/>
      <c r="D20" s="54"/>
      <c r="E20" s="11"/>
      <c r="F20" s="11"/>
      <c r="G20" s="11"/>
      <c r="H20" s="54"/>
      <c r="I20" s="54"/>
      <c r="L20" s="54"/>
      <c r="M20" s="54"/>
    </row>
    <row r="21" spans="3:13" ht="15">
      <c r="C21" s="11"/>
      <c r="D21" s="54"/>
      <c r="E21" s="11"/>
      <c r="F21" s="11"/>
      <c r="G21" s="11"/>
      <c r="H21" s="54"/>
      <c r="I21" s="54"/>
      <c r="L21" s="54"/>
      <c r="M21" s="54"/>
    </row>
    <row r="22" spans="3:13" ht="15">
      <c r="C22" s="11"/>
      <c r="D22" s="54"/>
      <c r="E22" s="11"/>
      <c r="F22" s="11"/>
      <c r="G22" s="11"/>
      <c r="H22" s="54"/>
      <c r="I22" s="54"/>
      <c r="L22" s="54"/>
      <c r="M22" s="54"/>
    </row>
    <row r="23" spans="3:13" ht="15">
      <c r="C23" s="11"/>
      <c r="D23" s="54"/>
      <c r="E23" s="11"/>
      <c r="F23" s="11"/>
      <c r="G23" s="11"/>
      <c r="H23" s="54"/>
      <c r="I23" s="54"/>
      <c r="L23" s="54"/>
      <c r="M23" s="54"/>
    </row>
    <row r="24" spans="3:13" ht="15">
      <c r="C24" s="11"/>
      <c r="D24" s="54"/>
      <c r="E24" s="11"/>
      <c r="F24" s="11"/>
      <c r="G24" s="11"/>
      <c r="H24" s="54"/>
      <c r="I24" s="54"/>
      <c r="L24" s="54"/>
      <c r="M24" s="54"/>
    </row>
    <row r="25" spans="3:13" ht="15">
      <c r="C25" s="11"/>
      <c r="D25" s="54"/>
      <c r="E25" s="11"/>
      <c r="F25" s="11"/>
      <c r="G25" s="11"/>
      <c r="H25" s="54"/>
      <c r="I25" s="54"/>
      <c r="L25" s="54"/>
      <c r="M25" s="54"/>
    </row>
    <row r="26" spans="3:13" ht="15">
      <c r="C26" s="11"/>
      <c r="D26" s="54"/>
      <c r="E26" s="11"/>
      <c r="F26" s="11"/>
      <c r="G26" s="11"/>
      <c r="H26" s="54"/>
      <c r="I26" s="54"/>
      <c r="L26" s="54"/>
      <c r="M26" s="54"/>
    </row>
    <row r="27" spans="3:13" ht="15">
      <c r="C27" s="11"/>
      <c r="D27" s="54"/>
      <c r="E27" s="11"/>
      <c r="F27" s="11"/>
      <c r="G27" s="11"/>
      <c r="H27" s="54"/>
      <c r="I27" s="54"/>
      <c r="L27" s="54"/>
      <c r="M27" s="54"/>
    </row>
    <row r="28" spans="3:13" ht="15">
      <c r="C28" s="11"/>
      <c r="D28" s="54"/>
      <c r="E28" s="11"/>
      <c r="F28" s="11"/>
      <c r="G28" s="11"/>
      <c r="H28" s="54"/>
      <c r="I28" s="54"/>
      <c r="L28" s="54"/>
      <c r="M28" s="54"/>
    </row>
    <row r="29" spans="3:13" ht="15">
      <c r="C29" s="11"/>
      <c r="D29" s="54"/>
      <c r="E29" s="11"/>
      <c r="F29" s="11"/>
      <c r="G29" s="11"/>
      <c r="H29" s="54"/>
      <c r="I29" s="54"/>
      <c r="L29" s="54"/>
      <c r="M29" s="54"/>
    </row>
    <row r="30" spans="3:13" ht="15">
      <c r="C30" s="11"/>
      <c r="D30" s="54"/>
      <c r="E30" s="11"/>
      <c r="F30" s="11"/>
      <c r="G30" s="11"/>
      <c r="H30" s="54"/>
      <c r="I30" s="54"/>
      <c r="L30" s="54"/>
      <c r="M30" s="54"/>
    </row>
    <row r="31" spans="3:13" ht="15">
      <c r="C31" s="11"/>
      <c r="D31" s="54"/>
      <c r="E31" s="11"/>
      <c r="F31" s="11"/>
      <c r="G31" s="11"/>
      <c r="H31" s="54"/>
      <c r="I31" s="54"/>
      <c r="L31" s="54"/>
      <c r="M31" s="54"/>
    </row>
    <row r="32" spans="3:13" ht="15">
      <c r="C32" s="11"/>
      <c r="D32" s="54"/>
      <c r="E32" s="11"/>
      <c r="F32" s="11"/>
      <c r="G32" s="11"/>
      <c r="H32" s="54"/>
      <c r="I32" s="54"/>
      <c r="L32" s="54"/>
      <c r="M32" s="54"/>
    </row>
    <row r="33" spans="3:13" ht="15">
      <c r="C33" s="11"/>
      <c r="D33" s="54"/>
      <c r="E33" s="11"/>
      <c r="F33" s="11"/>
      <c r="G33" s="11"/>
      <c r="H33" s="54"/>
      <c r="I33" s="54"/>
      <c r="L33" s="54"/>
      <c r="M33" s="54"/>
    </row>
    <row r="34" spans="3:13" ht="15">
      <c r="C34" s="11"/>
      <c r="D34" s="54"/>
      <c r="E34" s="11"/>
      <c r="F34" s="11"/>
      <c r="G34" s="11"/>
      <c r="H34" s="54"/>
      <c r="I34" s="54"/>
      <c r="L34" s="54"/>
      <c r="M34" s="54"/>
    </row>
    <row r="35" spans="3:13" ht="15">
      <c r="C35" s="11"/>
      <c r="D35" s="54"/>
      <c r="E35" s="11"/>
      <c r="F35" s="11"/>
      <c r="G35" s="11"/>
      <c r="H35" s="54"/>
      <c r="I35" s="54"/>
      <c r="L35" s="54"/>
      <c r="M35" s="54"/>
    </row>
    <row r="36" spans="3:13" ht="15">
      <c r="C36" s="11"/>
      <c r="D36" s="54"/>
      <c r="E36" s="11"/>
      <c r="F36" s="11"/>
      <c r="G36" s="11"/>
      <c r="H36" s="54"/>
      <c r="I36" s="54"/>
      <c r="L36" s="54"/>
      <c r="M36" s="54"/>
    </row>
    <row r="37" spans="3:13" ht="15">
      <c r="C37" s="11"/>
      <c r="D37" s="54"/>
      <c r="E37" s="11"/>
      <c r="F37" s="11"/>
      <c r="G37" s="11"/>
      <c r="H37" s="54"/>
      <c r="I37" s="54"/>
      <c r="L37" s="54"/>
      <c r="M37" s="54"/>
    </row>
    <row r="38" spans="3:13" ht="15">
      <c r="C38" s="11"/>
      <c r="D38" s="54"/>
      <c r="E38" s="11"/>
      <c r="F38" s="11"/>
      <c r="G38" s="11"/>
      <c r="H38" s="54"/>
      <c r="I38" s="54"/>
      <c r="L38" s="54"/>
      <c r="M38" s="54"/>
    </row>
    <row r="39" spans="3:13" ht="15">
      <c r="C39" s="11"/>
      <c r="D39" s="54"/>
      <c r="E39" s="11"/>
      <c r="F39" s="11"/>
      <c r="G39" s="11"/>
      <c r="H39" s="54"/>
      <c r="I39" s="54"/>
      <c r="L39" s="54"/>
      <c r="M39" s="54"/>
    </row>
    <row r="40" spans="3:13" ht="15">
      <c r="C40" s="11"/>
      <c r="D40" s="54"/>
      <c r="E40" s="11"/>
      <c r="F40" s="11"/>
      <c r="G40" s="11"/>
      <c r="H40" s="54"/>
      <c r="I40" s="54"/>
      <c r="L40" s="54"/>
      <c r="M40" s="54"/>
    </row>
    <row r="41" spans="3:13" ht="15">
      <c r="C41" s="11"/>
      <c r="D41" s="54"/>
      <c r="E41" s="11"/>
      <c r="F41" s="11"/>
      <c r="G41" s="11"/>
      <c r="H41" s="54"/>
      <c r="I41" s="54"/>
      <c r="L41" s="54"/>
      <c r="M41" s="54"/>
    </row>
    <row r="42" spans="3:13" ht="15">
      <c r="C42" s="11"/>
      <c r="D42" s="54"/>
      <c r="E42" s="11"/>
      <c r="F42" s="11"/>
      <c r="G42" s="11"/>
      <c r="H42" s="54"/>
      <c r="I42" s="54"/>
      <c r="L42" s="54"/>
      <c r="M42" s="54"/>
    </row>
    <row r="43" spans="3:13" ht="15">
      <c r="C43" s="11"/>
      <c r="D43" s="54"/>
      <c r="E43" s="11"/>
      <c r="F43" s="11"/>
      <c r="G43" s="11"/>
      <c r="H43" s="54"/>
      <c r="I43" s="54"/>
      <c r="L43" s="54"/>
      <c r="M43" s="54"/>
    </row>
    <row r="44" spans="3:13" ht="15">
      <c r="C44" s="11"/>
      <c r="D44" s="54"/>
      <c r="E44" s="11"/>
      <c r="F44" s="11"/>
      <c r="G44" s="11"/>
      <c r="H44" s="54"/>
      <c r="I44" s="54"/>
      <c r="L44" s="54"/>
      <c r="M44" s="54"/>
    </row>
    <row r="45" spans="3:13" ht="15">
      <c r="C45" s="11"/>
      <c r="D45" s="54"/>
      <c r="E45" s="11"/>
      <c r="F45" s="11"/>
      <c r="G45" s="11"/>
      <c r="H45" s="54"/>
      <c r="I45" s="54"/>
      <c r="L45" s="54"/>
      <c r="M45" s="54"/>
    </row>
    <row r="46" spans="3:13" ht="15">
      <c r="C46" s="11"/>
      <c r="D46" s="54"/>
      <c r="E46" s="11"/>
      <c r="F46" s="11"/>
      <c r="G46" s="11"/>
      <c r="H46" s="54"/>
      <c r="I46" s="54"/>
      <c r="L46" s="54"/>
      <c r="M46" s="54"/>
    </row>
  </sheetData>
  <sheetProtection password="C143" sheet="1" objects="1" scenarios="1" selectLockedCells="1"/>
  <mergeCells count="6">
    <mergeCell ref="B1:E1"/>
    <mergeCell ref="B11:H11"/>
    <mergeCell ref="O10:Q10"/>
    <mergeCell ref="O11:Q11"/>
    <mergeCell ref="B10:I10"/>
    <mergeCell ref="O1:Q1"/>
  </mergeCells>
  <conditionalFormatting sqref="D7 B7:B8">
    <cfRule type="containsBlanks" priority="49" dxfId="0">
      <formula>LEN(TRIM(B7))=0</formula>
    </cfRule>
  </conditionalFormatting>
  <conditionalFormatting sqref="B7:B8">
    <cfRule type="cellIs" priority="44" dxfId="11" operator="greaterThanOrEqual">
      <formula>1</formula>
    </cfRule>
  </conditionalFormatting>
  <conditionalFormatting sqref="Q7:Q8">
    <cfRule type="cellIs" priority="22" dxfId="10" operator="equal">
      <formula>"NEVYHOVUJE"</formula>
    </cfRule>
    <cfRule type="cellIs" priority="23" dxfId="9" operator="equal">
      <formula>"VYHOVUJE"</formula>
    </cfRule>
  </conditionalFormatting>
  <conditionalFormatting sqref="H7:H8 O8">
    <cfRule type="notContainsBlanks" priority="17" dxfId="3">
      <formula>LEN(TRIM(H7))&gt;0</formula>
    </cfRule>
    <cfRule type="containsBlanks" priority="18" dxfId="2">
      <formula>LEN(TRIM(H7))=0</formula>
    </cfRule>
  </conditionalFormatting>
  <conditionalFormatting sqref="H7:H8 O8">
    <cfRule type="notContainsBlanks" priority="16" dxfId="1">
      <formula>LEN(TRIM(H7))&gt;0</formula>
    </cfRule>
  </conditionalFormatting>
  <conditionalFormatting sqref="H7:H8">
    <cfRule type="notContainsBlanks" priority="15" dxfId="5">
      <formula>LEN(TRIM(H7))&gt;0</formula>
    </cfRule>
    <cfRule type="containsBlanks" priority="19" dxfId="2">
      <formula>LEN(TRIM(H7))=0</formula>
    </cfRule>
  </conditionalFormatting>
  <conditionalFormatting sqref="O7">
    <cfRule type="notContainsBlanks" priority="8" dxfId="3">
      <formula>LEN(TRIM(O7))&gt;0</formula>
    </cfRule>
    <cfRule type="containsBlanks" priority="9" dxfId="2">
      <formula>LEN(TRIM(O7))=0</formula>
    </cfRule>
  </conditionalFormatting>
  <conditionalFormatting sqref="O7">
    <cfRule type="notContainsBlanks" priority="7" dxfId="1">
      <formula>LEN(TRIM(O7))&gt;0</formula>
    </cfRule>
  </conditionalFormatting>
  <conditionalFormatting sqref="D8">
    <cfRule type="containsBlanks" priority="3" dxfId="0">
      <formula>LEN(TRIM(D8))=0</formula>
    </cfRule>
  </conditionalFormatting>
  <dataValidations count="1">
    <dataValidation type="list" showInputMessage="1" showErrorMessage="1" sqref="E7:E8">
      <formula1>"ks,bal,sada,"</formula1>
    </dataValidation>
  </dataValidations>
  <printOptions/>
  <pageMargins left="0.17" right="0.15748031496062992" top="0.7874015748031497" bottom="0.7874015748031497" header="0.31496062992125984" footer="0.31496062992125984"/>
  <pageSetup fitToHeight="1" fitToWidth="1" horizontalDpi="600" verticalDpi="600" orientation="landscape" paperSize="9"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2019-09-26T06:17:35Z</cp:lastPrinted>
  <dcterms:created xsi:type="dcterms:W3CDTF">2014-03-05T12:43:32Z</dcterms:created>
  <dcterms:modified xsi:type="dcterms:W3CDTF">2019-09-27T08:20:39Z</dcterms:modified>
  <cp:category/>
  <cp:version/>
  <cp:contentType/>
  <cp:contentStatus/>
</cp:coreProperties>
</file>