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8800" windowHeight="12330" tabRatio="939" activeTab="0"/>
  </bookViews>
  <sheets>
    <sheet name="Nábytek" sheetId="22" r:id="rId1"/>
  </sheets>
  <definedNames>
    <definedName name="_xlnm.Print_Area" localSheetId="0">'Nábytek'!$B$1:$S$16</definedName>
  </definedNames>
  <calcPr calcId="145621"/>
</workbook>
</file>

<file path=xl/sharedStrings.xml><?xml version="1.0" encoding="utf-8"?>
<sst xmlns="http://schemas.openxmlformats.org/spreadsheetml/2006/main" count="60" uniqueCount="50">
  <si>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</si>
  <si>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</si>
  <si>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</si>
  <si>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</si>
  <si>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</si>
  <si>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</si>
  <si>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</si>
  <si>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</si>
  <si>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</si>
  <si>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</si>
  <si>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</si>
  <si>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</si>
  <si>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</si>
  <si>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</si>
  <si>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</si>
  <si>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Nábytek pro ZČU  (II.) 029 - 2019 (N-(II.)-029-2019)</t>
  </si>
  <si>
    <t>Priloha_c._1_Kupni_smlouvy_technicka_specifikace_N-(II.)-029-2019</t>
  </si>
  <si>
    <t>Fakturace</t>
  </si>
  <si>
    <t>Popis</t>
  </si>
  <si>
    <t>Název</t>
  </si>
  <si>
    <t xml:space="preserve">Měrná jednotka [MJ] </t>
  </si>
  <si>
    <t xml:space="preserve">Jednací stůl </t>
  </si>
  <si>
    <t>Stůl kancelářský</t>
  </si>
  <si>
    <t>Kancelářský kontejner</t>
  </si>
  <si>
    <t>Závěsná police</t>
  </si>
  <si>
    <t>Rozměry: šířka 760 mm, hloubka 370 mm, design divoká hruška LTD o tloušťce 18 mm v jednom barevném odstínu.</t>
  </si>
  <si>
    <t xml:space="preserve">POZNÁMKA </t>
  </si>
  <si>
    <t xml:space="preserve">Maximální cena za jednotlivé položky 
 v Kč BEZ DPH </t>
  </si>
  <si>
    <t xml:space="preserve">Místo dodání </t>
  </si>
  <si>
    <t xml:space="preserve">Kontaktní osoba 
k převzetí zboží </t>
  </si>
  <si>
    <t xml:space="preserve">Obchodní podmínky NAD RÁMEC STANDARDNÍCH 
obchodních podmínek </t>
  </si>
  <si>
    <t>Bc. Tomáš Pruner,
Tel.: 731 498 403,
37763 1905</t>
  </si>
  <si>
    <r>
      <t xml:space="preserve">Univerzitní 22,
301 00 Plzeň,
 Odbor celoživotního vzdělávání -
Celoživotní a distanční vzdělávání,
</t>
    </r>
    <r>
      <rPr>
        <b/>
        <sz val="11"/>
        <color theme="1"/>
        <rFont val="Calibri"/>
        <family val="2"/>
        <scheme val="minor"/>
      </rPr>
      <t xml:space="preserve">6. patro budovy FST </t>
    </r>
  </si>
  <si>
    <t xml:space="preserve">Financováno
 z projektových finančních prostředků </t>
  </si>
  <si>
    <t>NE</t>
  </si>
  <si>
    <t>Rozměry: šířka 800 mm, výška 230 mm, hloubka 230 mm, design divoká hruška, LTD o tloušťce 18 mm v jednom barevném odstínu, přičemž korpus je ohraněn ABS hranou 1 mm.</t>
  </si>
  <si>
    <t>Doplnění stávajícího nábytku do kanceláře,  barva divoká hruška, kovové části: eloxovaný hliník.</t>
  </si>
  <si>
    <t>Rozměry (šířka x hloubka x výška): 1600 x 800 x 735 mm.
Podnoží se skládá z bočnic a čelního panelu vyrobených z LTD tl. 18 mm a  eloxovaných hliníkových nohou, opatřených rektifikací pro vyrovnání nerovností podlahy. 
Stolová deska je vyrobena z LTD deska tl. 25 mm ukončené ABS hranou silnou 2 mm. 
Design divoká hruška.</t>
  </si>
  <si>
    <t>Rozměry (šířka x hloubka x výška): 1400 x 800 x 735 mm, LTD deska tl. 25 mm ukončené ABS hranou silnou 2 mm. 
Podnoží se skládá z bočnic a čelního panelu vyrobených z LTD tl. 18 mm a  eloxovaných hliníkových nohou, opatřených rektifikací pro vyrovnání nerovností podlahy. 
Design divoká hruška.</t>
  </si>
  <si>
    <t>Rozměry (šířka x hloubka x výška): 2000 x 1100/800 x 742 mm, LTD deska tl. 25 mm, zakončené ABS hranou, dvoje kruhové podnoží se skládá z ocelové desky, na níž je připevněna svislá noha, v horní části opatřena nosným křížem, který je přímou podporou stolové desky. Celé podnoží je spojeno ocelovou závitovou tyčí. 
Design divoká hruška.</t>
  </si>
  <si>
    <t>Rozměry (šířka x hloubka x výška): 443 x 600 x 600 mm (3 zásuvky a 1 užší - tužkovník).
Korpus kontejneru a čela zásuvek jsou vyrobeny z LTD o tloušťce 18 mm v jednom barevném odstínu, přičemž korpus je ohraněn ABS hranou 1 mm a půda s čely zásuvek hranou o tloušťce 2 mm. 
Korpusy standardních zásuvek jsou kovové, povrchově upravené práškovou barvou, vyjma osobní zásuvky, tzv. tužkaře, který je plastový.
Vnitřní vedení je kovové s valivým uložením jednotlivých výsuvných elementů.
Kontejner je rovněž vybaven blokací, která zajišťuje otevření vždy pouze jedné zásuvky a zablokování ostatních proti otevření. 
Pomocí plastových příček lze snadno změnit vnitřní organizaci zásuvek. 
Kontejnery jsou osazeny nábytkovými plastovými kolečky. 
Zámek je uchycen v čele horní zásuvky a je centrální pro všechny zásuvky. Kovové dílce jsou povrchově upraveny kvalitní práškovou barvou v odstínu RAL9004 (černá). 
Design divoká hruška.</t>
  </si>
  <si>
    <t>Police do skříně</t>
  </si>
  <si>
    <t>Kancelářské židle, 
standardní píst, 
klasická kolečka (koberec - lino)</t>
  </si>
  <si>
    <t>Samostatná faktura</t>
  </si>
  <si>
    <t>Ilustrační obrázek</t>
  </si>
  <si>
    <t>Ing. Veronika Mašatová, 
Tel.: 37763 3101</t>
  </si>
  <si>
    <t>Univerzitní 22,
301 00 Plzeň, 
 Fakulta ekonomická -
Katedra ekonomie a kvantitativních metod, 
místnost UK 421</t>
  </si>
  <si>
    <t>Kancelářská židle musí splňovat základní kritéria na kvalitní ergonomické sezení, a to jak na krátkodobé sezení, tak i na dlouhodobé sezení u počítače, či jiným pracovním účelům.
Síťovina na opěráku v černé barvě.
Čalouněný sedák v černém látkovém potahu.
Synchronní mechanismus s váhovou regulací.
Nastavování odporu houpání v závislosti na hmotnosti uživatele.
Možnost nastavení úhlu sedáku a opěráku.
Možnost  aretace v 5 polohách.
Plynový píst standardní.
Kolečka klasická (koberec - lino).
Systém zajišťující zabránění samovolného navrácení opěráku při odjištění funkce naklápění.
Područky nastavitelné do výšky. 
Hlavová opěrka nastavitelná jak výškově, tak náklonem - černý potah.
Bederní opěrka stavitelná (možnost nastavování tlaku na bederní oblast zad).
Využití pro uživatele s výškou 140 - 190 cm a hmotností min.  130 kg.
Viz ilustrační obrázek.</t>
  </si>
  <si>
    <t>Cena včetně montáže a dodání do kanceláře.</t>
  </si>
  <si>
    <t>Dodání do místa plnění do 14 - 19 dnů od dojití výzvy k plnění smlouvy.
Včetně montáže v místě dodání.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</si>
</sst>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6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4" borderId="13" xfId="0" applyNumberFormat="1" applyFill="1" applyBorder="1" applyAlignment="1" applyProtection="1">
      <alignment horizontal="right" vertical="center" indent="1"/>
      <protection/>
    </xf>
    <xf numFmtId="164" fontId="6" fillId="3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0" fontId="0" fillId="4" borderId="16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0" fontId="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ont="1" applyFill="1" applyBorder="1" applyAlignment="1" applyProtection="1">
      <alignment vertical="center" wrapText="1"/>
      <protection/>
    </xf>
    <xf numFmtId="3" fontId="0" fillId="2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center" vertical="center" wrapTex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justify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4" fillId="4" borderId="13" xfId="0" applyNumberFormat="1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22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12</xdr:row>
      <xdr:rowOff>333375</xdr:rowOff>
    </xdr:from>
    <xdr:to>
      <xdr:col>6</xdr:col>
      <xdr:colOff>1714500</xdr:colOff>
      <xdr:row>12</xdr:row>
      <xdr:rowOff>2819400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0639425"/>
          <a:ext cx="1552575" cy="2486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="70" zoomScaleNormal="70" workbookViewId="0" topLeftCell="G1">
      <selection activeCell="P13" sqref="P13"/>
    </sheetView>
  </sheetViews>
  <sheetFormatPr defaultColWidth="9.140625" defaultRowHeight="15"/>
  <cols>
    <col min="1" max="1" width="1.421875" style="72" customWidth="1"/>
    <col min="2" max="2" width="5.7109375" style="72" customWidth="1"/>
    <col min="3" max="3" width="37.8515625" style="8" customWidth="1"/>
    <col min="4" max="4" width="9.7109375" style="115" customWidth="1"/>
    <col min="5" max="5" width="9.00390625" style="13" customWidth="1"/>
    <col min="6" max="6" width="96.140625" style="8" customWidth="1"/>
    <col min="7" max="7" width="28.8515625" style="8" customWidth="1"/>
    <col min="8" max="8" width="29.140625" style="116" customWidth="1"/>
    <col min="9" max="9" width="23.57421875" style="116" customWidth="1"/>
    <col min="10" max="10" width="19.8515625" style="8" customWidth="1"/>
    <col min="11" max="11" width="29.7109375" style="14" customWidth="1"/>
    <col min="12" max="12" width="24.00390625" style="72" customWidth="1"/>
    <col min="13" max="13" width="36.421875" style="116" customWidth="1"/>
    <col min="14" max="14" width="17.7109375" style="116" hidden="1" customWidth="1"/>
    <col min="15" max="15" width="20.8515625" style="72" customWidth="1"/>
    <col min="16" max="16" width="24.7109375" style="72" customWidth="1"/>
    <col min="17" max="17" width="21.00390625" style="72" customWidth="1"/>
    <col min="18" max="18" width="19.421875" style="72" customWidth="1"/>
    <col min="19" max="19" width="24.28125" style="72" customWidth="1"/>
    <col min="20" max="16384" width="9.140625" style="72" customWidth="1"/>
  </cols>
  <sheetData>
    <row r="1" spans="2:18" s="14" customFormat="1" ht="24.6" customHeight="1">
      <c r="B1" s="49" t="s">
        <v>15</v>
      </c>
      <c r="C1" s="49"/>
      <c r="D1" s="49"/>
      <c r="E1" s="49"/>
      <c r="F1" s="8"/>
      <c r="G1" s="8"/>
      <c r="H1" s="8"/>
      <c r="I1" s="8"/>
      <c r="J1" s="8"/>
      <c r="M1" s="8"/>
      <c r="N1" s="8"/>
      <c r="P1" s="53" t="s">
        <v>16</v>
      </c>
      <c r="Q1" s="53"/>
      <c r="R1" s="53"/>
    </row>
    <row r="2" spans="1:19" s="14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10"/>
      <c r="K2" s="9"/>
      <c r="L2" s="9"/>
      <c r="M2" s="8"/>
      <c r="N2" s="8"/>
      <c r="O2" s="9"/>
      <c r="P2" s="54"/>
      <c r="R2" s="54"/>
      <c r="S2" s="55"/>
    </row>
    <row r="3" spans="2:18" s="14" customFormat="1" ht="19.9" customHeight="1">
      <c r="B3" s="56"/>
      <c r="C3" s="57" t="s">
        <v>4</v>
      </c>
      <c r="D3" s="58"/>
      <c r="E3" s="58"/>
      <c r="F3" s="58"/>
      <c r="G3" s="58"/>
      <c r="H3" s="59"/>
      <c r="I3" s="59"/>
      <c r="J3" s="59"/>
      <c r="K3" s="59"/>
      <c r="L3" s="54"/>
      <c r="M3" s="60"/>
      <c r="N3" s="60"/>
      <c r="O3" s="54"/>
      <c r="P3" s="54"/>
      <c r="R3" s="54"/>
    </row>
    <row r="4" spans="2:18" s="14" customFormat="1" ht="19.9" customHeight="1" thickBot="1">
      <c r="B4" s="61"/>
      <c r="C4" s="57" t="s">
        <v>11</v>
      </c>
      <c r="D4" s="58"/>
      <c r="E4" s="58"/>
      <c r="F4" s="58"/>
      <c r="G4" s="58"/>
      <c r="H4" s="58"/>
      <c r="I4" s="54"/>
      <c r="J4" s="54"/>
      <c r="K4" s="54"/>
      <c r="L4" s="54"/>
      <c r="M4" s="8"/>
      <c r="N4" s="8"/>
      <c r="O4" s="54"/>
      <c r="P4" s="54"/>
      <c r="R4" s="54"/>
    </row>
    <row r="5" spans="2:16" s="14" customFormat="1" ht="37.5" customHeight="1" thickBot="1">
      <c r="B5" s="11"/>
      <c r="C5" s="12"/>
      <c r="D5" s="13"/>
      <c r="E5" s="13"/>
      <c r="F5" s="8"/>
      <c r="G5" s="8"/>
      <c r="H5" s="19" t="s">
        <v>10</v>
      </c>
      <c r="I5" s="8"/>
      <c r="J5" s="8"/>
      <c r="M5" s="8"/>
      <c r="N5" s="15"/>
      <c r="P5" s="29" t="s">
        <v>10</v>
      </c>
    </row>
    <row r="6" spans="2:19" s="14" customFormat="1" ht="92.25" customHeight="1" thickBot="1" thickTop="1">
      <c r="B6" s="16" t="s">
        <v>1</v>
      </c>
      <c r="C6" s="30" t="s">
        <v>19</v>
      </c>
      <c r="D6" s="30" t="s">
        <v>0</v>
      </c>
      <c r="E6" s="30" t="s">
        <v>20</v>
      </c>
      <c r="F6" s="30" t="s">
        <v>18</v>
      </c>
      <c r="G6" s="30" t="s">
        <v>44</v>
      </c>
      <c r="H6" s="28" t="s">
        <v>2</v>
      </c>
      <c r="I6" s="30" t="s">
        <v>17</v>
      </c>
      <c r="J6" s="30" t="s">
        <v>33</v>
      </c>
      <c r="K6" s="30" t="s">
        <v>30</v>
      </c>
      <c r="L6" s="48" t="s">
        <v>29</v>
      </c>
      <c r="M6" s="30" t="s">
        <v>28</v>
      </c>
      <c r="N6" s="30" t="s">
        <v>27</v>
      </c>
      <c r="O6" s="30" t="s">
        <v>5</v>
      </c>
      <c r="P6" s="27" t="s">
        <v>6</v>
      </c>
      <c r="Q6" s="30" t="s">
        <v>7</v>
      </c>
      <c r="R6" s="30" t="s">
        <v>8</v>
      </c>
      <c r="S6" s="30" t="s">
        <v>26</v>
      </c>
    </row>
    <row r="7" spans="1:19" ht="92.25" customHeight="1" thickTop="1">
      <c r="A7" s="62"/>
      <c r="B7" s="63">
        <v>1</v>
      </c>
      <c r="C7" s="64" t="s">
        <v>21</v>
      </c>
      <c r="D7" s="65">
        <v>1</v>
      </c>
      <c r="E7" s="66" t="s">
        <v>14</v>
      </c>
      <c r="F7" s="67" t="s">
        <v>39</v>
      </c>
      <c r="G7" s="68"/>
      <c r="H7" s="33"/>
      <c r="I7" s="69" t="s">
        <v>43</v>
      </c>
      <c r="J7" s="70" t="s">
        <v>34</v>
      </c>
      <c r="K7" s="70" t="s">
        <v>49</v>
      </c>
      <c r="L7" s="69" t="s">
        <v>31</v>
      </c>
      <c r="M7" s="69" t="s">
        <v>32</v>
      </c>
      <c r="N7" s="4">
        <f>D7*O7</f>
        <v>10000</v>
      </c>
      <c r="O7" s="21">
        <v>10000</v>
      </c>
      <c r="P7" s="34"/>
      <c r="Q7" s="35">
        <f>D7*P7</f>
        <v>0</v>
      </c>
      <c r="R7" s="24" t="str">
        <f>IF(ISNUMBER(P7),IF(P7&gt;O7,"NEVYHOVUJE","VYHOVUJE")," ")</f>
        <v xml:space="preserve"> </v>
      </c>
      <c r="S7" s="71" t="s">
        <v>36</v>
      </c>
    </row>
    <row r="8" spans="2:19" ht="89.25" customHeight="1">
      <c r="B8" s="73">
        <v>2</v>
      </c>
      <c r="C8" s="74" t="s">
        <v>22</v>
      </c>
      <c r="D8" s="75">
        <v>1</v>
      </c>
      <c r="E8" s="76" t="s">
        <v>14</v>
      </c>
      <c r="F8" s="77" t="s">
        <v>38</v>
      </c>
      <c r="G8" s="78"/>
      <c r="H8" s="20"/>
      <c r="I8" s="79"/>
      <c r="J8" s="80"/>
      <c r="K8" s="80"/>
      <c r="L8" s="79"/>
      <c r="M8" s="79"/>
      <c r="N8" s="5">
        <f>D8*O8</f>
        <v>3200</v>
      </c>
      <c r="O8" s="22">
        <v>3200</v>
      </c>
      <c r="P8" s="23"/>
      <c r="Q8" s="26">
        <f>D8*P8</f>
        <v>0</v>
      </c>
      <c r="R8" s="25" t="str">
        <f aca="true" t="shared" si="0" ref="R8:R12">IF(ISNUMBER(P8),IF(P8&gt;O8,"NEVYHOVUJE","VYHOVUJE")," ")</f>
        <v xml:space="preserve"> </v>
      </c>
      <c r="S8" s="81"/>
    </row>
    <row r="9" spans="2:19" ht="87.75" customHeight="1">
      <c r="B9" s="73">
        <v>3</v>
      </c>
      <c r="C9" s="74" t="s">
        <v>22</v>
      </c>
      <c r="D9" s="75">
        <v>1</v>
      </c>
      <c r="E9" s="76" t="s">
        <v>14</v>
      </c>
      <c r="F9" s="77" t="s">
        <v>37</v>
      </c>
      <c r="G9" s="78"/>
      <c r="H9" s="20"/>
      <c r="I9" s="79"/>
      <c r="J9" s="80"/>
      <c r="K9" s="80"/>
      <c r="L9" s="79"/>
      <c r="M9" s="79"/>
      <c r="N9" s="5">
        <f>D9*O9</f>
        <v>3400</v>
      </c>
      <c r="O9" s="22">
        <v>3400</v>
      </c>
      <c r="P9" s="23"/>
      <c r="Q9" s="26">
        <f>D9*P9</f>
        <v>0</v>
      </c>
      <c r="R9" s="25" t="str">
        <f t="shared" si="0"/>
        <v xml:space="preserve"> </v>
      </c>
      <c r="S9" s="81"/>
    </row>
    <row r="10" spans="2:19" ht="209.25" customHeight="1">
      <c r="B10" s="73">
        <v>4</v>
      </c>
      <c r="C10" s="74" t="s">
        <v>23</v>
      </c>
      <c r="D10" s="75">
        <v>2</v>
      </c>
      <c r="E10" s="76" t="s">
        <v>14</v>
      </c>
      <c r="F10" s="77" t="s">
        <v>40</v>
      </c>
      <c r="G10" s="78"/>
      <c r="H10" s="20"/>
      <c r="I10" s="79"/>
      <c r="J10" s="80"/>
      <c r="K10" s="80"/>
      <c r="L10" s="79"/>
      <c r="M10" s="79"/>
      <c r="N10" s="5">
        <f>D10*O10</f>
        <v>9600</v>
      </c>
      <c r="O10" s="22">
        <v>4800</v>
      </c>
      <c r="P10" s="23"/>
      <c r="Q10" s="26">
        <f>D10*P10</f>
        <v>0</v>
      </c>
      <c r="R10" s="25" t="str">
        <f t="shared" si="0"/>
        <v xml:space="preserve"> </v>
      </c>
      <c r="S10" s="81"/>
    </row>
    <row r="11" spans="2:19" ht="60.75" customHeight="1">
      <c r="B11" s="73">
        <v>5</v>
      </c>
      <c r="C11" s="74" t="s">
        <v>24</v>
      </c>
      <c r="D11" s="75">
        <v>2</v>
      </c>
      <c r="E11" s="76" t="s">
        <v>14</v>
      </c>
      <c r="F11" s="77" t="s">
        <v>35</v>
      </c>
      <c r="G11" s="78"/>
      <c r="H11" s="20"/>
      <c r="I11" s="79"/>
      <c r="J11" s="80"/>
      <c r="K11" s="80"/>
      <c r="L11" s="79"/>
      <c r="M11" s="79"/>
      <c r="N11" s="5">
        <f>D11*O11</f>
        <v>1400</v>
      </c>
      <c r="O11" s="22">
        <v>700</v>
      </c>
      <c r="P11" s="23"/>
      <c r="Q11" s="26">
        <f>D11*P11</f>
        <v>0</v>
      </c>
      <c r="R11" s="25" t="str">
        <f t="shared" si="0"/>
        <v xml:space="preserve"> </v>
      </c>
      <c r="S11" s="81"/>
    </row>
    <row r="12" spans="2:19" ht="60.75" customHeight="1" thickBot="1">
      <c r="B12" s="82">
        <v>6</v>
      </c>
      <c r="C12" s="83" t="s">
        <v>41</v>
      </c>
      <c r="D12" s="84">
        <v>4</v>
      </c>
      <c r="E12" s="85" t="s">
        <v>14</v>
      </c>
      <c r="F12" s="86" t="s">
        <v>25</v>
      </c>
      <c r="G12" s="78"/>
      <c r="H12" s="36"/>
      <c r="I12" s="79"/>
      <c r="J12" s="80"/>
      <c r="K12" s="80"/>
      <c r="L12" s="79"/>
      <c r="M12" s="79"/>
      <c r="N12" s="37">
        <f>D12*O12</f>
        <v>12000</v>
      </c>
      <c r="O12" s="38">
        <v>3000</v>
      </c>
      <c r="P12" s="39"/>
      <c r="Q12" s="40">
        <f>D12*P12</f>
        <v>0</v>
      </c>
      <c r="R12" s="41" t="str">
        <f t="shared" si="0"/>
        <v xml:space="preserve"> </v>
      </c>
      <c r="S12" s="81"/>
    </row>
    <row r="13" spans="2:19" ht="278.25" customHeight="1" thickBot="1">
      <c r="B13" s="87">
        <v>7</v>
      </c>
      <c r="C13" s="88" t="s">
        <v>42</v>
      </c>
      <c r="D13" s="89">
        <v>1</v>
      </c>
      <c r="E13" s="90" t="s">
        <v>14</v>
      </c>
      <c r="F13" s="91" t="s">
        <v>47</v>
      </c>
      <c r="G13" s="91"/>
      <c r="H13" s="42"/>
      <c r="I13" s="92" t="s">
        <v>43</v>
      </c>
      <c r="J13" s="90" t="s">
        <v>34</v>
      </c>
      <c r="K13" s="93" t="s">
        <v>48</v>
      </c>
      <c r="L13" s="92" t="s">
        <v>45</v>
      </c>
      <c r="M13" s="92" t="s">
        <v>46</v>
      </c>
      <c r="N13" s="43">
        <f>D13*O13</f>
        <v>6000</v>
      </c>
      <c r="O13" s="44">
        <v>6000</v>
      </c>
      <c r="P13" s="45"/>
      <c r="Q13" s="46">
        <f>D13*P13</f>
        <v>0</v>
      </c>
      <c r="R13" s="47" t="str">
        <f aca="true" t="shared" si="1" ref="R13">IF(ISNUMBER(P13),IF(P13&gt;O13,"NEVYHOVUJE","VYHOVUJE")," ")</f>
        <v xml:space="preserve"> </v>
      </c>
      <c r="S13" s="94"/>
    </row>
    <row r="14" spans="1:19" ht="13.5" customHeight="1" thickBot="1" thickTop="1">
      <c r="A14" s="95"/>
      <c r="B14" s="95"/>
      <c r="C14" s="96"/>
      <c r="D14" s="95"/>
      <c r="E14" s="96"/>
      <c r="F14" s="96"/>
      <c r="G14" s="96"/>
      <c r="H14" s="97"/>
      <c r="I14" s="95"/>
      <c r="J14" s="96"/>
      <c r="K14" s="96"/>
      <c r="L14" s="95"/>
      <c r="M14" s="95"/>
      <c r="N14" s="95"/>
      <c r="O14" s="95"/>
      <c r="P14" s="95"/>
      <c r="Q14" s="98"/>
      <c r="R14" s="95"/>
      <c r="S14" s="95"/>
    </row>
    <row r="15" spans="1:19" ht="60.75" customHeight="1" thickBot="1" thickTop="1">
      <c r="A15" s="99"/>
      <c r="B15" s="52" t="s">
        <v>12</v>
      </c>
      <c r="C15" s="52"/>
      <c r="D15" s="52"/>
      <c r="E15" s="52"/>
      <c r="F15" s="52"/>
      <c r="G15" s="52"/>
      <c r="H15" s="52"/>
      <c r="I15" s="52"/>
      <c r="J15" s="17"/>
      <c r="K15" s="100"/>
      <c r="L15" s="101"/>
      <c r="M15" s="101"/>
      <c r="N15" s="1"/>
      <c r="O15" s="31" t="s">
        <v>3</v>
      </c>
      <c r="P15" s="50" t="s">
        <v>9</v>
      </c>
      <c r="Q15" s="102"/>
      <c r="R15" s="103"/>
      <c r="S15" s="104"/>
    </row>
    <row r="16" spans="1:19" ht="33" customHeight="1" thickBot="1" thickTop="1">
      <c r="A16" s="99"/>
      <c r="B16" s="105" t="s">
        <v>13</v>
      </c>
      <c r="C16" s="105"/>
      <c r="D16" s="105"/>
      <c r="E16" s="105"/>
      <c r="F16" s="105"/>
      <c r="G16" s="105"/>
      <c r="H16" s="105"/>
      <c r="I16" s="106"/>
      <c r="K16" s="18"/>
      <c r="L16" s="2"/>
      <c r="M16" s="2"/>
      <c r="N16" s="3"/>
      <c r="O16" s="32">
        <f>SUM(N7:N13)</f>
        <v>45600</v>
      </c>
      <c r="P16" s="51">
        <f>SUM(Q7:Q13)</f>
        <v>0</v>
      </c>
      <c r="Q16" s="107"/>
      <c r="R16" s="108"/>
      <c r="S16" s="109"/>
    </row>
    <row r="17" spans="1:19" ht="14.25" customHeight="1" thickTop="1">
      <c r="A17" s="99"/>
      <c r="B17" s="109"/>
      <c r="C17" s="110"/>
      <c r="D17" s="111"/>
      <c r="E17" s="112"/>
      <c r="F17" s="110"/>
      <c r="G17" s="110"/>
      <c r="H17" s="113"/>
      <c r="I17" s="113"/>
      <c r="J17" s="110"/>
      <c r="K17" s="114"/>
      <c r="L17" s="109"/>
      <c r="M17" s="113"/>
      <c r="N17" s="113"/>
      <c r="O17" s="109"/>
      <c r="P17" s="109"/>
      <c r="Q17" s="109"/>
      <c r="R17" s="109"/>
      <c r="S17" s="109"/>
    </row>
    <row r="18" spans="3:14" ht="15">
      <c r="C18" s="14"/>
      <c r="D18" s="72"/>
      <c r="E18" s="14"/>
      <c r="F18" s="14"/>
      <c r="G18" s="14"/>
      <c r="H18" s="72"/>
      <c r="I18" s="72"/>
      <c r="J18" s="14"/>
      <c r="M18" s="72"/>
      <c r="N18" s="72"/>
    </row>
    <row r="19" spans="3:14" ht="15">
      <c r="C19" s="14"/>
      <c r="D19" s="72"/>
      <c r="E19" s="14"/>
      <c r="F19" s="14"/>
      <c r="G19" s="14"/>
      <c r="H19" s="72"/>
      <c r="I19" s="72"/>
      <c r="J19" s="14"/>
      <c r="M19" s="72"/>
      <c r="N19" s="72"/>
    </row>
    <row r="20" spans="3:14" ht="15">
      <c r="C20" s="14"/>
      <c r="D20" s="72"/>
      <c r="E20" s="14"/>
      <c r="F20" s="14"/>
      <c r="G20" s="14"/>
      <c r="H20" s="72"/>
      <c r="I20" s="72"/>
      <c r="J20" s="14"/>
      <c r="M20" s="72"/>
      <c r="N20" s="72"/>
    </row>
    <row r="21" spans="3:14" ht="15">
      <c r="C21" s="14"/>
      <c r="D21" s="72"/>
      <c r="E21" s="14"/>
      <c r="F21" s="14"/>
      <c r="G21" s="14"/>
      <c r="H21" s="72"/>
      <c r="I21" s="72"/>
      <c r="J21" s="14"/>
      <c r="M21" s="72"/>
      <c r="N21" s="72"/>
    </row>
    <row r="22" spans="3:14" ht="15">
      <c r="C22" s="14"/>
      <c r="D22" s="72"/>
      <c r="E22" s="14"/>
      <c r="F22" s="14"/>
      <c r="G22" s="14"/>
      <c r="H22" s="72"/>
      <c r="I22" s="72"/>
      <c r="J22" s="14"/>
      <c r="M22" s="72"/>
      <c r="N22" s="72"/>
    </row>
    <row r="23" spans="3:14" ht="15">
      <c r="C23" s="14"/>
      <c r="D23" s="72"/>
      <c r="E23" s="14"/>
      <c r="F23" s="14"/>
      <c r="G23" s="14"/>
      <c r="H23" s="72"/>
      <c r="I23" s="72"/>
      <c r="J23" s="14"/>
      <c r="M23" s="72"/>
      <c r="N23" s="72"/>
    </row>
    <row r="24" spans="3:14" ht="15">
      <c r="C24" s="14"/>
      <c r="D24" s="72"/>
      <c r="E24" s="14"/>
      <c r="F24" s="14"/>
      <c r="G24" s="14"/>
      <c r="H24" s="72"/>
      <c r="I24" s="72"/>
      <c r="J24" s="14"/>
      <c r="M24" s="72"/>
      <c r="N24" s="72"/>
    </row>
    <row r="25" spans="3:14" ht="15">
      <c r="C25" s="14"/>
      <c r="D25" s="72"/>
      <c r="E25" s="14"/>
      <c r="F25" s="14"/>
      <c r="G25" s="14"/>
      <c r="H25" s="72"/>
      <c r="I25" s="72"/>
      <c r="J25" s="14"/>
      <c r="M25" s="72"/>
      <c r="N25" s="72"/>
    </row>
    <row r="26" spans="3:14" ht="15">
      <c r="C26" s="14"/>
      <c r="D26" s="72"/>
      <c r="E26" s="14"/>
      <c r="F26" s="14"/>
      <c r="G26" s="14"/>
      <c r="H26" s="72"/>
      <c r="I26" s="72"/>
      <c r="J26" s="14"/>
      <c r="M26" s="72"/>
      <c r="N26" s="72"/>
    </row>
    <row r="27" spans="3:14" ht="15">
      <c r="C27" s="14"/>
      <c r="D27" s="72"/>
      <c r="E27" s="14"/>
      <c r="F27" s="14"/>
      <c r="G27" s="14"/>
      <c r="H27" s="72"/>
      <c r="I27" s="72"/>
      <c r="J27" s="14"/>
      <c r="M27" s="72"/>
      <c r="N27" s="72"/>
    </row>
    <row r="28" spans="3:14" ht="15">
      <c r="C28" s="14"/>
      <c r="D28" s="72"/>
      <c r="E28" s="14"/>
      <c r="F28" s="14"/>
      <c r="G28" s="14"/>
      <c r="H28" s="72"/>
      <c r="I28" s="72"/>
      <c r="J28" s="14"/>
      <c r="M28" s="72"/>
      <c r="N28" s="72"/>
    </row>
    <row r="29" spans="3:14" ht="15">
      <c r="C29" s="14"/>
      <c r="D29" s="72"/>
      <c r="E29" s="14"/>
      <c r="F29" s="14"/>
      <c r="G29" s="14"/>
      <c r="H29" s="72"/>
      <c r="I29" s="72"/>
      <c r="J29" s="14"/>
      <c r="M29" s="72"/>
      <c r="N29" s="72"/>
    </row>
    <row r="30" spans="3:14" ht="15">
      <c r="C30" s="14"/>
      <c r="D30" s="72"/>
      <c r="E30" s="14"/>
      <c r="F30" s="14"/>
      <c r="G30" s="14"/>
      <c r="H30" s="72"/>
      <c r="I30" s="72"/>
      <c r="J30" s="14"/>
      <c r="M30" s="72"/>
      <c r="N30" s="72"/>
    </row>
    <row r="31" spans="3:14" ht="15">
      <c r="C31" s="14"/>
      <c r="D31" s="72"/>
      <c r="E31" s="14"/>
      <c r="F31" s="14"/>
      <c r="G31" s="14"/>
      <c r="H31" s="72"/>
      <c r="I31" s="72"/>
      <c r="J31" s="14"/>
      <c r="M31" s="72"/>
      <c r="N31" s="72"/>
    </row>
    <row r="32" spans="3:14" ht="15">
      <c r="C32" s="14"/>
      <c r="D32" s="72"/>
      <c r="E32" s="14"/>
      <c r="F32" s="14"/>
      <c r="G32" s="14"/>
      <c r="H32" s="72"/>
      <c r="I32" s="72"/>
      <c r="J32" s="14"/>
      <c r="M32" s="72"/>
      <c r="N32" s="72"/>
    </row>
    <row r="33" spans="3:14" ht="15">
      <c r="C33" s="14"/>
      <c r="D33" s="72"/>
      <c r="E33" s="14"/>
      <c r="F33" s="14"/>
      <c r="G33" s="14"/>
      <c r="H33" s="72"/>
      <c r="I33" s="72"/>
      <c r="J33" s="14"/>
      <c r="M33" s="72"/>
      <c r="N33" s="72"/>
    </row>
    <row r="34" spans="3:14" ht="15">
      <c r="C34" s="14"/>
      <c r="D34" s="72"/>
      <c r="E34" s="14"/>
      <c r="F34" s="14"/>
      <c r="G34" s="14"/>
      <c r="H34" s="72"/>
      <c r="I34" s="72"/>
      <c r="J34" s="14"/>
      <c r="M34" s="72"/>
      <c r="N34" s="72"/>
    </row>
    <row r="35" spans="3:14" ht="15">
      <c r="C35" s="14"/>
      <c r="D35" s="72"/>
      <c r="E35" s="14"/>
      <c r="F35" s="14"/>
      <c r="G35" s="14"/>
      <c r="H35" s="72"/>
      <c r="I35" s="72"/>
      <c r="J35" s="14"/>
      <c r="M35" s="72"/>
      <c r="N35" s="72"/>
    </row>
    <row r="36" spans="3:14" ht="15">
      <c r="C36" s="14"/>
      <c r="D36" s="72"/>
      <c r="E36" s="14"/>
      <c r="F36" s="14"/>
      <c r="G36" s="14"/>
      <c r="H36" s="72"/>
      <c r="I36" s="72"/>
      <c r="J36" s="14"/>
      <c r="M36" s="72"/>
      <c r="N36" s="72"/>
    </row>
    <row r="37" spans="3:14" ht="15">
      <c r="C37" s="14"/>
      <c r="D37" s="72"/>
      <c r="E37" s="14"/>
      <c r="F37" s="14"/>
      <c r="G37" s="14"/>
      <c r="H37" s="72"/>
      <c r="I37" s="72"/>
      <c r="J37" s="14"/>
      <c r="M37" s="72"/>
      <c r="N37" s="72"/>
    </row>
    <row r="38" spans="3:14" ht="15">
      <c r="C38" s="14"/>
      <c r="D38" s="72"/>
      <c r="E38" s="14"/>
      <c r="F38" s="14"/>
      <c r="G38" s="14"/>
      <c r="H38" s="72"/>
      <c r="I38" s="72"/>
      <c r="J38" s="14"/>
      <c r="M38" s="72"/>
      <c r="N38" s="72"/>
    </row>
    <row r="39" spans="3:14" ht="15">
      <c r="C39" s="14"/>
      <c r="D39" s="72"/>
      <c r="E39" s="14"/>
      <c r="F39" s="14"/>
      <c r="G39" s="14"/>
      <c r="H39" s="72"/>
      <c r="I39" s="72"/>
      <c r="J39" s="14"/>
      <c r="M39" s="72"/>
      <c r="N39" s="72"/>
    </row>
    <row r="40" spans="3:14" ht="15">
      <c r="C40" s="14"/>
      <c r="D40" s="72"/>
      <c r="E40" s="14"/>
      <c r="F40" s="14"/>
      <c r="G40" s="14"/>
      <c r="H40" s="72"/>
      <c r="I40" s="72"/>
      <c r="J40" s="14"/>
      <c r="M40" s="72"/>
      <c r="N40" s="72"/>
    </row>
    <row r="41" spans="3:14" ht="15">
      <c r="C41" s="14"/>
      <c r="D41" s="72"/>
      <c r="E41" s="14"/>
      <c r="F41" s="14"/>
      <c r="G41" s="14"/>
      <c r="H41" s="72"/>
      <c r="I41" s="72"/>
      <c r="J41" s="14"/>
      <c r="M41" s="72"/>
      <c r="N41" s="72"/>
    </row>
    <row r="42" spans="3:14" ht="15">
      <c r="C42" s="14"/>
      <c r="D42" s="72"/>
      <c r="E42" s="14"/>
      <c r="F42" s="14"/>
      <c r="G42" s="14"/>
      <c r="H42" s="72"/>
      <c r="I42" s="72"/>
      <c r="J42" s="14"/>
      <c r="M42" s="72"/>
      <c r="N42" s="72"/>
    </row>
    <row r="43" spans="3:14" ht="15">
      <c r="C43" s="14"/>
      <c r="D43" s="72"/>
      <c r="E43" s="14"/>
      <c r="F43" s="14"/>
      <c r="G43" s="14"/>
      <c r="H43" s="72"/>
      <c r="I43" s="72"/>
      <c r="J43" s="14"/>
      <c r="M43" s="72"/>
      <c r="N43" s="72"/>
    </row>
    <row r="44" spans="3:14" ht="15">
      <c r="C44" s="14"/>
      <c r="D44" s="72"/>
      <c r="E44" s="14"/>
      <c r="F44" s="14"/>
      <c r="G44" s="14"/>
      <c r="H44" s="72"/>
      <c r="I44" s="72"/>
      <c r="J44" s="14"/>
      <c r="M44" s="72"/>
      <c r="N44" s="72"/>
    </row>
    <row r="45" spans="3:14" ht="15">
      <c r="C45" s="14"/>
      <c r="D45" s="72"/>
      <c r="E45" s="14"/>
      <c r="F45" s="14"/>
      <c r="G45" s="14"/>
      <c r="H45" s="72"/>
      <c r="I45" s="72"/>
      <c r="J45" s="14"/>
      <c r="M45" s="72"/>
      <c r="N45" s="72"/>
    </row>
    <row r="46" spans="3:14" ht="15">
      <c r="C46" s="14"/>
      <c r="D46" s="72"/>
      <c r="E46" s="14"/>
      <c r="F46" s="14"/>
      <c r="G46" s="14"/>
      <c r="H46" s="72"/>
      <c r="I46" s="72"/>
      <c r="J46" s="14"/>
      <c r="M46" s="72"/>
      <c r="N46" s="72"/>
    </row>
    <row r="47" spans="3:14" ht="15">
      <c r="C47" s="14"/>
      <c r="D47" s="72"/>
      <c r="E47" s="14"/>
      <c r="F47" s="14"/>
      <c r="G47" s="14"/>
      <c r="H47" s="72"/>
      <c r="I47" s="72"/>
      <c r="J47" s="14"/>
      <c r="M47" s="72"/>
      <c r="N47" s="72"/>
    </row>
    <row r="48" spans="3:14" ht="15">
      <c r="C48" s="14"/>
      <c r="D48" s="72"/>
      <c r="E48" s="14"/>
      <c r="F48" s="14"/>
      <c r="G48" s="14"/>
      <c r="H48" s="72"/>
      <c r="I48" s="72"/>
      <c r="J48" s="14"/>
      <c r="M48" s="72"/>
      <c r="N48" s="72"/>
    </row>
    <row r="49" spans="3:14" ht="15">
      <c r="C49" s="14"/>
      <c r="D49" s="72"/>
      <c r="E49" s="14"/>
      <c r="F49" s="14"/>
      <c r="G49" s="14"/>
      <c r="H49" s="72"/>
      <c r="I49" s="72"/>
      <c r="J49" s="14"/>
      <c r="M49" s="72"/>
      <c r="N49" s="72"/>
    </row>
    <row r="50" spans="3:14" ht="15">
      <c r="C50" s="14"/>
      <c r="D50" s="72"/>
      <c r="E50" s="14"/>
      <c r="F50" s="14"/>
      <c r="G50" s="14"/>
      <c r="H50" s="72"/>
      <c r="I50" s="72"/>
      <c r="J50" s="14"/>
      <c r="M50" s="72"/>
      <c r="N50" s="72"/>
    </row>
    <row r="51" spans="3:14" ht="15">
      <c r="C51" s="14"/>
      <c r="D51" s="72"/>
      <c r="E51" s="14"/>
      <c r="F51" s="14"/>
      <c r="G51" s="14"/>
      <c r="H51" s="72"/>
      <c r="I51" s="72"/>
      <c r="J51" s="14"/>
      <c r="M51" s="72"/>
      <c r="N51" s="72"/>
    </row>
  </sheetData>
  <sheetProtection password="C143" sheet="1" objects="1" scenarios="1" selectLockedCells="1"/>
  <mergeCells count="13">
    <mergeCell ref="S7:S12"/>
    <mergeCell ref="L7:L12"/>
    <mergeCell ref="M7:M12"/>
    <mergeCell ref="B1:E1"/>
    <mergeCell ref="B16:H16"/>
    <mergeCell ref="P15:R15"/>
    <mergeCell ref="P16:R16"/>
    <mergeCell ref="B15:I15"/>
    <mergeCell ref="P1:R1"/>
    <mergeCell ref="I7:I12"/>
    <mergeCell ref="K7:K12"/>
    <mergeCell ref="J7:J12"/>
    <mergeCell ref="G7:G12"/>
  </mergeCells>
  <conditionalFormatting sqref="B7:B13 D7:D12">
    <cfRule type="containsBlanks" priority="47" dxfId="0">
      <formula>LEN(TRIM(B7))=0</formula>
    </cfRule>
  </conditionalFormatting>
  <conditionalFormatting sqref="B7:B13">
    <cfRule type="cellIs" priority="42" dxfId="21" operator="greaterThanOrEqual">
      <formula>1</formula>
    </cfRule>
  </conditionalFormatting>
  <conditionalFormatting sqref="R7">
    <cfRule type="cellIs" priority="20" dxfId="18" operator="equal">
      <formula>"NEVYHOVUJE"</formula>
    </cfRule>
    <cfRule type="cellIs" priority="21" dxfId="17" operator="equal">
      <formula>"VYHOVUJE"</formula>
    </cfRule>
  </conditionalFormatting>
  <conditionalFormatting sqref="R8:R13">
    <cfRule type="cellIs" priority="18" dxfId="18" operator="equal">
      <formula>"NEVYHOVUJE"</formula>
    </cfRule>
    <cfRule type="cellIs" priority="19" dxfId="17" operator="equal">
      <formula>"VYHOVUJE"</formula>
    </cfRule>
  </conditionalFormatting>
  <conditionalFormatting sqref="H7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">
    <cfRule type="notContainsBlanks" priority="14" dxfId="1">
      <formula>LEN(TRIM(H7))&gt;0</formula>
    </cfRule>
  </conditionalFormatting>
  <conditionalFormatting sqref="H7">
    <cfRule type="notContainsBlanks" priority="13" dxfId="8">
      <formula>LEN(TRIM(H7))&gt;0</formula>
    </cfRule>
    <cfRule type="containsBlanks" priority="17" dxfId="2">
      <formula>LEN(TRIM(H7))=0</formula>
    </cfRule>
  </conditionalFormatting>
  <conditionalFormatting sqref="H8:H13">
    <cfRule type="notContainsBlanks" priority="10" dxfId="3">
      <formula>LEN(TRIM(H8))&gt;0</formula>
    </cfRule>
    <cfRule type="containsBlanks" priority="11" dxfId="2">
      <formula>LEN(TRIM(H8))=0</formula>
    </cfRule>
  </conditionalFormatting>
  <conditionalFormatting sqref="H8:H13">
    <cfRule type="notContainsBlanks" priority="9" dxfId="1">
      <formula>LEN(TRIM(H8))&gt;0</formula>
    </cfRule>
  </conditionalFormatting>
  <conditionalFormatting sqref="H8:H13">
    <cfRule type="notContainsBlanks" priority="8" dxfId="8">
      <formula>LEN(TRIM(H8))&gt;0</formula>
    </cfRule>
    <cfRule type="containsBlanks" priority="12" dxfId="2">
      <formula>LEN(TRIM(H8))=0</formula>
    </cfRule>
  </conditionalFormatting>
  <conditionalFormatting sqref="P7">
    <cfRule type="notContainsBlanks" priority="6" dxfId="3">
      <formula>LEN(TRIM(P7))&gt;0</formula>
    </cfRule>
    <cfRule type="containsBlanks" priority="7" dxfId="2">
      <formula>LEN(TRIM(P7))=0</formula>
    </cfRule>
  </conditionalFormatting>
  <conditionalFormatting sqref="P7">
    <cfRule type="notContainsBlanks" priority="5" dxfId="1">
      <formula>LEN(TRIM(P7))&gt;0</formula>
    </cfRule>
  </conditionalFormatting>
  <conditionalFormatting sqref="P8:P13">
    <cfRule type="notContainsBlanks" priority="3" dxfId="3">
      <formula>LEN(TRIM(P8))&gt;0</formula>
    </cfRule>
    <cfRule type="containsBlanks" priority="4" dxfId="2">
      <formula>LEN(TRIM(P8))=0</formula>
    </cfRule>
  </conditionalFormatting>
  <conditionalFormatting sqref="P8:P13">
    <cfRule type="notContainsBlanks" priority="2" dxfId="1">
      <formula>LEN(TRIM(P8))&gt;0</formula>
    </cfRule>
  </conditionalFormatting>
  <conditionalFormatting sqref="D13">
    <cfRule type="containsBlanks" priority="1" dxfId="0">
      <formula>LEN(TRIM(D13))=0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13">
      <formula1>"ks,bal,sada,"</formula1>
    </dataValidation>
    <dataValidation type="list" allowBlank="1" showInputMessage="1" showErrorMessage="1" sqref="J13">
      <formula1>"ANO,NE"</formula1>
    </dataValidation>
  </dataValidations>
  <printOptions/>
  <pageMargins left="0.15748031496062992" right="0.15748031496062992" top="0.55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2019-09-10T10:39:37Z</cp:lastPrinted>
  <dcterms:created xsi:type="dcterms:W3CDTF">2014-03-05T12:43:32Z</dcterms:created>
  <dcterms:modified xsi:type="dcterms:W3CDTF">2019-09-11T08:46:28Z</dcterms:modified>
  <cp:category/>
  <cp:version/>
  <cp:contentType/>
  <cp:contentStatus/>
</cp:coreProperties>
</file>