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odevzdane\2019\VZ190323 - 16.8. - ZCU - Dodávky tonerů, válců do tiskáren a kopírek (II.) 026-2019\Oprava\"/>
    </mc:Choice>
  </mc:AlternateContent>
  <bookViews>
    <workbookView xWindow="0" yWindow="0" windowWidth="28800" windowHeight="12435" tabRatio="939"/>
  </bookViews>
  <sheets>
    <sheet name="Tonery" sheetId="22" r:id="rId1"/>
  </sheets>
  <definedNames>
    <definedName name="_xlnm.Print_Area" localSheetId="0">Tonery!$B$1:$Q$26</definedName>
  </definedNames>
  <calcPr calcId="152511"/>
</workbook>
</file>

<file path=xl/calcChain.xml><?xml version="1.0" encoding="utf-8"?>
<calcChain xmlns="http://schemas.openxmlformats.org/spreadsheetml/2006/main">
  <c r="Q19" i="22" l="1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N22" i="22" l="1"/>
  <c r="O22" i="22"/>
</calcChain>
</file>

<file path=xl/sharedStrings.xml><?xml version="1.0" encoding="utf-8"?>
<sst xmlns="http://schemas.openxmlformats.org/spreadsheetml/2006/main" count="103" uniqueCount="78">
  <si>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</si>
  <si>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</si>
  <si>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</si>
  <si>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</si>
  <si>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</si>
  <si>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</si>
  <si>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</si>
  <si>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</si>
  <si>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</si>
  <si>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</si>
  <si>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</si>
  <si>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</si>
  <si>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</si>
  <si>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</si>
  <si>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</si>
  <si>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sada</t>
  </si>
  <si>
    <t>1.</t>
  </si>
  <si>
    <t xml:space="preserve">  Černý toner do tiskárny OKI MB451</t>
  </si>
  <si>
    <t>Černý toner do tiskárny Brother MFC-9970</t>
  </si>
  <si>
    <t xml:space="preserve">Toner do tiskárny OKI MC 352 - černý  </t>
  </si>
  <si>
    <t>Originální toner. Výtěžnost 3500 stran.</t>
  </si>
  <si>
    <t>Toner do tiskárny OKI MC 352 - žlutý</t>
  </si>
  <si>
    <t>Originální toner. Výtěžnost 2000 stran.</t>
  </si>
  <si>
    <t>Toner do tiskárny OKI MC 352 - purpurový</t>
  </si>
  <si>
    <t xml:space="preserve">Toner do tiskárny OKI MC 352 - azurový </t>
  </si>
  <si>
    <t>2.</t>
  </si>
  <si>
    <t xml:space="preserve">Toner do tiskárny OKI MB760 - černý </t>
  </si>
  <si>
    <t>3.</t>
  </si>
  <si>
    <t>Toner do tiskárny Canon MF5800, černý</t>
  </si>
  <si>
    <t>4.</t>
  </si>
  <si>
    <t>Originální toner. Výtěžnost 7000 stran.</t>
  </si>
  <si>
    <t>Originální toner. Výtěžnost 6000 stran.</t>
  </si>
  <si>
    <t xml:space="preserve">V případě, že se dodavatel při předání zboží na některá uvedená tel. čísla nedovolá, bude v takovém případě volat tel. 377 631 332. </t>
  </si>
  <si>
    <t>Tonery (II.) 026 - 2019 (T-(II.)-026-2019)</t>
  </si>
  <si>
    <t>Priloha_c._1_Kupni_smlouvy_technicka_specifikace_T-(II.)-026-2019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</si>
  <si>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</si>
  <si>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</si>
  <si>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</si>
  <si>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</si>
  <si>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</si>
  <si>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</si>
  <si>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</si>
  <si>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Maximální cena za jednotlivé položky 
 v Kč BEZ DPH</t>
  </si>
  <si>
    <t>CPV - výběr
TONERY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</si>
  <si>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</si>
  <si>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Samostatná faktura</t>
  </si>
  <si>
    <t>NE</t>
  </si>
  <si>
    <t>FAV - Ing. Jaroslav Šebesta,
Tel.: 37763 2131</t>
  </si>
  <si>
    <t>Technická 8,
301 00 Plzeň, 
Fakulta aplikovaných věd -
Katedra kybernetiky,
místnost UC 431</t>
  </si>
  <si>
    <t>PR-V - Mgr. Svatoslava Kožíková,
Tel.: 37763 1032</t>
  </si>
  <si>
    <t>Univerzitní 8,
301 00 Plzeň,
Rektorát - Úsek prorektora pro výzkum a vývoj,
místnost UR 312</t>
  </si>
  <si>
    <t>PS-S - Ilona Mikulášková,
Tel.: 37763 1501</t>
  </si>
  <si>
    <t>FZS - Ing. Milan Široký,
Tel.: 37763 3718</t>
  </si>
  <si>
    <t>Husova 11, 
301 00 Plzeň,
Fakulta zdravotnických studií - Děkanát,
místnost HJ 214</t>
  </si>
  <si>
    <t xml:space="preserve">Originální, nebo kompatibilní toner splňující podmínky certifikátu STMC. 
Minimální výtěžnost při 5% pokrytí 2500 stran. </t>
  </si>
  <si>
    <t>Sada tonerů (M+Y+C+Bk) do tiskárny Brother MFC-9970</t>
  </si>
  <si>
    <t>Originální, nebo kompatibilní toner splňující podmínky certifikátu STMC. 
Pouze černý toner do tiskárny Brother MFC-9970.
Kapacita toneru min. 4000 stran A4 při 5% pokrytí.</t>
  </si>
  <si>
    <t>Originální, nebo kompatibilní tonery splňující podmínky certifikátu STMC.  
Kapacita barevných tonerů min. 3500 stran A4 při 5% pokrytí.
Kapacita černého toneru min. 4000 tran A4 při 5% pokrytí.</t>
  </si>
  <si>
    <t>Originální toner, black (černý). Výtěžnost 18000 stran.</t>
  </si>
  <si>
    <t xml:space="preserve">Originální, nebo kompatibilní toner splňující podmínky certifikátu STMC.
Minimální výtěžnost při 5% pokrytí 6500 stran. </t>
  </si>
  <si>
    <t>Náplň do tiskárny OKI MC563, černá</t>
  </si>
  <si>
    <t>Náplň do tiskárny OKI MC563, žlutá</t>
  </si>
  <si>
    <t>Náplň do tiskárny OKI MC563, purpurová</t>
  </si>
  <si>
    <t>Náplň do tiskárny OKI MC563, azurová</t>
  </si>
  <si>
    <t>Kollárova 19,
301 00 Plzeň,
 Provoz a služby - Správa PS,  
místnost KO 325</t>
  </si>
  <si>
    <t>OWA Armor toner pro OKI Laserjet B401/MB451, 2500 stran, 44992402, cerná/black (K18016OW)</t>
  </si>
  <si>
    <t>STYGIAN MultiPack (1x4000, 3x3500 stran/TN325BK, TN325C, TN325M, TN325Y) pro Brother TN325 ( 3302006056)</t>
  </si>
  <si>
    <t>STYGIAN Tonerová kazeta (Black/4000 stran/TN325BK) pro Brother TN325 (3334006017)</t>
  </si>
  <si>
    <t>Tisková cartridge pro B721/B731/MB760/MB770 18tis (45488802)</t>
  </si>
  <si>
    <t>Cerný toner do C310/C330/C510/C530/... 3,5K (44469803)</t>
  </si>
  <si>
    <t>Yellow toner do C310/C330/C510/C530/... 2K (44469704)</t>
  </si>
  <si>
    <t>Magenta toner do C310/C330/C510/C530/... 2K (44469705)</t>
  </si>
  <si>
    <t>Cyan toner do C310/C330/C510/C530/... 2K (44469706)</t>
  </si>
  <si>
    <t>OKI Cerný toner do C532/C542/MC563/MC573-7K (46490608)</t>
  </si>
  <si>
    <t>OKI Žlutý toner do C532/C542/MC563/MC573-6K (46490605)</t>
  </si>
  <si>
    <t xml:space="preserve"> OKI Magenta toner do C532/C542/MC563/MC573-6K (46490606)</t>
  </si>
  <si>
    <t>OKI Cyan toner do C532/C542/MC563/MC573-6K (46490607)</t>
  </si>
  <si>
    <t>toner Canon CRG-719H - černý kompatibilní s tiskárnou Canon MF5800, 6500 kopií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</si>
</sst>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left" vertical="center" wrapText="1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0" xfId="0" applyNumberFormat="1" applyBorder="1" applyProtection="1"/>
    <xf numFmtId="0" fontId="0" fillId="0" borderId="30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0" fontId="0" fillId="0" borderId="0" xfId="0" applyProtection="1"/>
    <xf numFmtId="0" fontId="0" fillId="0" borderId="30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3" xfId="0" applyNumberFormat="1" applyFont="1" applyFill="1" applyBorder="1" applyAlignment="1" applyProtection="1">
      <alignment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3" xfId="0" applyNumberFormat="1" applyFont="1" applyFill="1" applyBorder="1" applyAlignment="1" applyProtection="1">
      <alignment horizontal="left" vertical="center" wrapText="1" indent="1"/>
    </xf>
    <xf numFmtId="0" fontId="0" fillId="4" borderId="24" xfId="0" applyNumberFormat="1" applyFont="1" applyFill="1" applyBorder="1" applyAlignment="1" applyProtection="1">
      <alignment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topLeftCell="A5" zoomScale="80" zoomScaleNormal="80" zoomScaleSheetLayoutView="55" workbookViewId="0">
      <selection activeCell="G15" sqref="G15"/>
    </sheetView>
  </sheetViews>
  <sheetFormatPr defaultColWidth="8.85546875" defaultRowHeight="15" x14ac:dyDescent="0.25"/>
  <cols>
    <col min="1" max="1" width="1.42578125" style="77" customWidth="1"/>
    <col min="2" max="2" width="5.7109375" style="77" customWidth="1"/>
    <col min="3" max="3" width="43.42578125" style="9" customWidth="1"/>
    <col min="4" max="4" width="11" style="116" customWidth="1"/>
    <col min="5" max="5" width="11.42578125" style="13" customWidth="1"/>
    <col min="6" max="6" width="73.85546875" style="9" customWidth="1"/>
    <col min="7" max="7" width="29.140625" style="117" customWidth="1"/>
    <col min="8" max="8" width="20.85546875" style="9" customWidth="1"/>
    <col min="9" max="9" width="19" style="9" customWidth="1"/>
    <col min="10" max="10" width="23.140625" style="10" customWidth="1"/>
    <col min="11" max="11" width="26.5703125" style="10" customWidth="1"/>
    <col min="12" max="12" width="35.5703125" style="9" customWidth="1"/>
    <col min="13" max="13" width="20.42578125" style="117" hidden="1" customWidth="1"/>
    <col min="14" max="14" width="20.85546875" style="77" customWidth="1"/>
    <col min="15" max="15" width="26.5703125" style="77" customWidth="1"/>
    <col min="16" max="16" width="21" style="77" customWidth="1"/>
    <col min="17" max="17" width="19.42578125" style="77" customWidth="1"/>
    <col min="18" max="18" width="38" style="110" customWidth="1"/>
    <col min="19" max="16384" width="8.85546875" style="77"/>
  </cols>
  <sheetData>
    <row r="1" spans="1:18" s="10" customFormat="1" ht="24.6" customHeight="1" x14ac:dyDescent="0.25">
      <c r="B1" s="139" t="s">
        <v>33</v>
      </c>
      <c r="C1" s="140"/>
      <c r="D1" s="13"/>
      <c r="E1" s="13"/>
      <c r="F1" s="9"/>
      <c r="G1" s="55"/>
      <c r="H1" s="56"/>
      <c r="I1" s="57"/>
      <c r="J1" s="57"/>
      <c r="K1" s="58"/>
      <c r="L1" s="9"/>
      <c r="M1" s="9"/>
      <c r="O1" s="141" t="s">
        <v>34</v>
      </c>
      <c r="P1" s="141"/>
      <c r="Q1" s="141"/>
      <c r="R1" s="59"/>
    </row>
    <row r="2" spans="1:18" s="10" customFormat="1" ht="18.75" customHeight="1" x14ac:dyDescent="0.25">
      <c r="C2" s="9"/>
      <c r="D2" s="7"/>
      <c r="E2" s="8"/>
      <c r="F2" s="9"/>
      <c r="G2" s="60"/>
      <c r="H2" s="60"/>
      <c r="I2" s="60"/>
      <c r="J2" s="60"/>
      <c r="K2" s="60"/>
      <c r="L2" s="9"/>
      <c r="M2" s="9"/>
      <c r="O2" s="61"/>
      <c r="P2" s="61"/>
      <c r="R2" s="62"/>
    </row>
    <row r="3" spans="1:18" s="10" customFormat="1" ht="24" customHeight="1" x14ac:dyDescent="0.25">
      <c r="B3" s="63"/>
      <c r="C3" s="64" t="s">
        <v>10</v>
      </c>
      <c r="D3" s="65"/>
      <c r="E3" s="65"/>
      <c r="F3" s="65"/>
      <c r="G3" s="66"/>
      <c r="H3" s="66"/>
      <c r="I3" s="66"/>
      <c r="J3" s="66"/>
      <c r="K3" s="66"/>
      <c r="L3" s="61"/>
      <c r="M3" s="59"/>
      <c r="N3" s="59"/>
      <c r="O3" s="61"/>
      <c r="P3" s="61"/>
      <c r="R3" s="59"/>
    </row>
    <row r="4" spans="1:18" s="10" customFormat="1" ht="21" customHeight="1" thickBot="1" x14ac:dyDescent="0.3">
      <c r="B4" s="67"/>
      <c r="C4" s="68" t="s">
        <v>12</v>
      </c>
      <c r="D4" s="65"/>
      <c r="E4" s="65"/>
      <c r="F4" s="65"/>
      <c r="G4" s="65"/>
      <c r="H4" s="61"/>
      <c r="I4" s="61"/>
      <c r="J4" s="61"/>
      <c r="K4" s="61"/>
      <c r="L4" s="61"/>
      <c r="M4" s="9"/>
      <c r="N4" s="9"/>
      <c r="O4" s="61"/>
      <c r="P4" s="61"/>
      <c r="R4" s="59"/>
    </row>
    <row r="5" spans="1:18" s="10" customFormat="1" ht="42.75" customHeight="1" thickBot="1" x14ac:dyDescent="0.3">
      <c r="B5" s="11"/>
      <c r="C5" s="12"/>
      <c r="D5" s="13"/>
      <c r="E5" s="13"/>
      <c r="F5" s="9"/>
      <c r="G5" s="21" t="s">
        <v>11</v>
      </c>
      <c r="H5" s="9"/>
      <c r="I5" s="9"/>
      <c r="J5" s="69"/>
      <c r="L5" s="9"/>
      <c r="M5" s="14"/>
      <c r="O5" s="32" t="s">
        <v>11</v>
      </c>
      <c r="R5" s="70"/>
    </row>
    <row r="6" spans="1:18" s="10" customFormat="1" ht="112.5" customHeight="1" thickTop="1" thickBot="1" x14ac:dyDescent="0.3">
      <c r="A6" s="71"/>
      <c r="B6" s="15" t="s">
        <v>1</v>
      </c>
      <c r="C6" s="40" t="s">
        <v>35</v>
      </c>
      <c r="D6" s="40" t="s">
        <v>0</v>
      </c>
      <c r="E6" s="40" t="s">
        <v>36</v>
      </c>
      <c r="F6" s="40" t="s">
        <v>37</v>
      </c>
      <c r="G6" s="35" t="s">
        <v>2</v>
      </c>
      <c r="H6" s="40" t="s">
        <v>38</v>
      </c>
      <c r="I6" s="40" t="s">
        <v>39</v>
      </c>
      <c r="J6" s="40" t="s">
        <v>44</v>
      </c>
      <c r="K6" s="50" t="s">
        <v>40</v>
      </c>
      <c r="L6" s="40" t="s">
        <v>41</v>
      </c>
      <c r="M6" s="40" t="s">
        <v>42</v>
      </c>
      <c r="N6" s="40" t="s">
        <v>6</v>
      </c>
      <c r="O6" s="33" t="s">
        <v>7</v>
      </c>
      <c r="P6" s="50" t="s">
        <v>8</v>
      </c>
      <c r="Q6" s="50" t="s">
        <v>9</v>
      </c>
      <c r="R6" s="40" t="s">
        <v>43</v>
      </c>
    </row>
    <row r="7" spans="1:18" ht="60" customHeight="1" thickTop="1" x14ac:dyDescent="0.25">
      <c r="A7" s="72" t="s">
        <v>16</v>
      </c>
      <c r="B7" s="73">
        <v>1</v>
      </c>
      <c r="C7" s="74" t="s">
        <v>17</v>
      </c>
      <c r="D7" s="75">
        <v>2</v>
      </c>
      <c r="E7" s="52" t="s">
        <v>14</v>
      </c>
      <c r="F7" s="76" t="s">
        <v>54</v>
      </c>
      <c r="G7" s="31" t="s">
        <v>65</v>
      </c>
      <c r="H7" s="129" t="s">
        <v>45</v>
      </c>
      <c r="I7" s="129" t="s">
        <v>46</v>
      </c>
      <c r="J7" s="129"/>
      <c r="K7" s="126" t="s">
        <v>47</v>
      </c>
      <c r="L7" s="126" t="s">
        <v>48</v>
      </c>
      <c r="M7" s="6">
        <f t="shared" ref="M7:M19" si="0">D7*N7</f>
        <v>1800</v>
      </c>
      <c r="N7" s="41">
        <v>900</v>
      </c>
      <c r="O7" s="37">
        <v>424</v>
      </c>
      <c r="P7" s="38">
        <f t="shared" ref="P7:P19" si="1">D7*O7</f>
        <v>848</v>
      </c>
      <c r="Q7" s="29" t="str">
        <f t="shared" ref="Q7:Q19" si="2">IF(ISNUMBER(O7), IF(O7&gt;N7,"NEVYHOVUJE","VYHOVUJE")," ")</f>
        <v>VYHOVUJE</v>
      </c>
      <c r="R7" s="126" t="s">
        <v>3</v>
      </c>
    </row>
    <row r="8" spans="1:18" ht="80.099999999999994" customHeight="1" x14ac:dyDescent="0.25">
      <c r="A8" s="78"/>
      <c r="B8" s="79">
        <v>2</v>
      </c>
      <c r="C8" s="80" t="s">
        <v>55</v>
      </c>
      <c r="D8" s="81">
        <v>1</v>
      </c>
      <c r="E8" s="82" t="s">
        <v>15</v>
      </c>
      <c r="F8" s="83" t="s">
        <v>57</v>
      </c>
      <c r="G8" s="22" t="s">
        <v>66</v>
      </c>
      <c r="H8" s="130"/>
      <c r="I8" s="130"/>
      <c r="J8" s="130"/>
      <c r="K8" s="127"/>
      <c r="L8" s="127"/>
      <c r="M8" s="4">
        <f t="shared" si="0"/>
        <v>2200</v>
      </c>
      <c r="N8" s="24">
        <v>2200</v>
      </c>
      <c r="O8" s="26">
        <v>2124</v>
      </c>
      <c r="P8" s="30">
        <f t="shared" si="1"/>
        <v>2124</v>
      </c>
      <c r="Q8" s="27" t="str">
        <f t="shared" si="2"/>
        <v>VYHOVUJE</v>
      </c>
      <c r="R8" s="127"/>
    </row>
    <row r="9" spans="1:18" ht="75" customHeight="1" thickBot="1" x14ac:dyDescent="0.3">
      <c r="A9" s="78"/>
      <c r="B9" s="84">
        <v>3</v>
      </c>
      <c r="C9" s="85" t="s">
        <v>18</v>
      </c>
      <c r="D9" s="20">
        <v>1</v>
      </c>
      <c r="E9" s="53" t="s">
        <v>14</v>
      </c>
      <c r="F9" s="86" t="s">
        <v>56</v>
      </c>
      <c r="G9" s="34" t="s">
        <v>67</v>
      </c>
      <c r="H9" s="131"/>
      <c r="I9" s="131"/>
      <c r="J9" s="131"/>
      <c r="K9" s="128"/>
      <c r="L9" s="128"/>
      <c r="M9" s="5">
        <f t="shared" si="0"/>
        <v>700</v>
      </c>
      <c r="N9" s="25">
        <v>700</v>
      </c>
      <c r="O9" s="42">
        <v>695</v>
      </c>
      <c r="P9" s="36">
        <f t="shared" si="1"/>
        <v>695</v>
      </c>
      <c r="Q9" s="28" t="str">
        <f t="shared" si="2"/>
        <v>VYHOVUJE</v>
      </c>
      <c r="R9" s="128"/>
    </row>
    <row r="10" spans="1:18" ht="31.5" customHeight="1" thickTop="1" x14ac:dyDescent="0.25">
      <c r="A10" s="72" t="s">
        <v>25</v>
      </c>
      <c r="B10" s="73">
        <v>4</v>
      </c>
      <c r="C10" s="87" t="s">
        <v>26</v>
      </c>
      <c r="D10" s="75">
        <v>1</v>
      </c>
      <c r="E10" s="52" t="s">
        <v>14</v>
      </c>
      <c r="F10" s="88" t="s">
        <v>58</v>
      </c>
      <c r="G10" s="31" t="s">
        <v>68</v>
      </c>
      <c r="H10" s="129" t="s">
        <v>45</v>
      </c>
      <c r="I10" s="129" t="s">
        <v>46</v>
      </c>
      <c r="J10" s="129"/>
      <c r="K10" s="129" t="s">
        <v>49</v>
      </c>
      <c r="L10" s="129" t="s">
        <v>50</v>
      </c>
      <c r="M10" s="6">
        <f t="shared" si="0"/>
        <v>4500</v>
      </c>
      <c r="N10" s="23">
        <v>4500</v>
      </c>
      <c r="O10" s="37">
        <v>4500</v>
      </c>
      <c r="P10" s="39">
        <f t="shared" si="1"/>
        <v>4500</v>
      </c>
      <c r="Q10" s="29" t="str">
        <f t="shared" si="2"/>
        <v>VYHOVUJE</v>
      </c>
      <c r="R10" s="126" t="s">
        <v>3</v>
      </c>
    </row>
    <row r="11" spans="1:18" ht="31.5" customHeight="1" x14ac:dyDescent="0.25">
      <c r="A11" s="78"/>
      <c r="B11" s="79">
        <v>5</v>
      </c>
      <c r="C11" s="89" t="s">
        <v>19</v>
      </c>
      <c r="D11" s="90">
        <v>2</v>
      </c>
      <c r="E11" s="82" t="s">
        <v>14</v>
      </c>
      <c r="F11" s="91" t="s">
        <v>20</v>
      </c>
      <c r="G11" s="22" t="s">
        <v>69</v>
      </c>
      <c r="H11" s="130"/>
      <c r="I11" s="130"/>
      <c r="J11" s="130"/>
      <c r="K11" s="130"/>
      <c r="L11" s="130"/>
      <c r="M11" s="4">
        <f t="shared" si="0"/>
        <v>2600</v>
      </c>
      <c r="N11" s="41">
        <v>1300</v>
      </c>
      <c r="O11" s="26">
        <v>1200</v>
      </c>
      <c r="P11" s="30">
        <f t="shared" si="1"/>
        <v>2400</v>
      </c>
      <c r="Q11" s="27" t="str">
        <f t="shared" si="2"/>
        <v>VYHOVUJE</v>
      </c>
      <c r="R11" s="127"/>
    </row>
    <row r="12" spans="1:18" ht="31.5" customHeight="1" x14ac:dyDescent="0.25">
      <c r="A12" s="78"/>
      <c r="B12" s="79">
        <v>6</v>
      </c>
      <c r="C12" s="89" t="s">
        <v>21</v>
      </c>
      <c r="D12" s="81">
        <v>2</v>
      </c>
      <c r="E12" s="82" t="s">
        <v>14</v>
      </c>
      <c r="F12" s="92" t="s">
        <v>22</v>
      </c>
      <c r="G12" s="22" t="s">
        <v>70</v>
      </c>
      <c r="H12" s="130"/>
      <c r="I12" s="130"/>
      <c r="J12" s="130"/>
      <c r="K12" s="130"/>
      <c r="L12" s="130"/>
      <c r="M12" s="4">
        <f t="shared" si="0"/>
        <v>3400</v>
      </c>
      <c r="N12" s="24">
        <v>1700</v>
      </c>
      <c r="O12" s="26">
        <v>1526</v>
      </c>
      <c r="P12" s="30">
        <f t="shared" si="1"/>
        <v>3052</v>
      </c>
      <c r="Q12" s="27" t="str">
        <f t="shared" si="2"/>
        <v>VYHOVUJE</v>
      </c>
      <c r="R12" s="127"/>
    </row>
    <row r="13" spans="1:18" ht="31.5" customHeight="1" x14ac:dyDescent="0.25">
      <c r="A13" s="78"/>
      <c r="B13" s="79">
        <v>7</v>
      </c>
      <c r="C13" s="89" t="s">
        <v>23</v>
      </c>
      <c r="D13" s="81">
        <v>2</v>
      </c>
      <c r="E13" s="82" t="s">
        <v>14</v>
      </c>
      <c r="F13" s="92" t="s">
        <v>22</v>
      </c>
      <c r="G13" s="22" t="s">
        <v>71</v>
      </c>
      <c r="H13" s="130"/>
      <c r="I13" s="130"/>
      <c r="J13" s="130"/>
      <c r="K13" s="130"/>
      <c r="L13" s="130"/>
      <c r="M13" s="4">
        <f t="shared" si="0"/>
        <v>3400</v>
      </c>
      <c r="N13" s="24">
        <v>1700</v>
      </c>
      <c r="O13" s="26">
        <v>1526</v>
      </c>
      <c r="P13" s="30">
        <f t="shared" si="1"/>
        <v>3052</v>
      </c>
      <c r="Q13" s="27" t="str">
        <f t="shared" si="2"/>
        <v>VYHOVUJE</v>
      </c>
      <c r="R13" s="127"/>
    </row>
    <row r="14" spans="1:18" ht="31.5" customHeight="1" thickBot="1" x14ac:dyDescent="0.3">
      <c r="A14" s="78"/>
      <c r="B14" s="84">
        <v>8</v>
      </c>
      <c r="C14" s="93" t="s">
        <v>24</v>
      </c>
      <c r="D14" s="20">
        <v>2</v>
      </c>
      <c r="E14" s="53" t="s">
        <v>14</v>
      </c>
      <c r="F14" s="94" t="s">
        <v>22</v>
      </c>
      <c r="G14" s="34" t="s">
        <v>72</v>
      </c>
      <c r="H14" s="131"/>
      <c r="I14" s="131"/>
      <c r="J14" s="131"/>
      <c r="K14" s="131"/>
      <c r="L14" s="131"/>
      <c r="M14" s="5">
        <f t="shared" si="0"/>
        <v>3400</v>
      </c>
      <c r="N14" s="25">
        <v>1700</v>
      </c>
      <c r="O14" s="42">
        <v>1526</v>
      </c>
      <c r="P14" s="36">
        <f t="shared" si="1"/>
        <v>3052</v>
      </c>
      <c r="Q14" s="28" t="str">
        <f t="shared" si="2"/>
        <v>VYHOVUJE</v>
      </c>
      <c r="R14" s="128"/>
    </row>
    <row r="15" spans="1:18" ht="73.5" customHeight="1" thickTop="1" thickBot="1" x14ac:dyDescent="0.3">
      <c r="A15" s="72" t="s">
        <v>27</v>
      </c>
      <c r="B15" s="95">
        <v>9</v>
      </c>
      <c r="C15" s="96" t="s">
        <v>28</v>
      </c>
      <c r="D15" s="97">
        <v>3</v>
      </c>
      <c r="E15" s="98" t="s">
        <v>14</v>
      </c>
      <c r="F15" s="99" t="s">
        <v>59</v>
      </c>
      <c r="G15" s="43" t="s">
        <v>77</v>
      </c>
      <c r="H15" s="100" t="s">
        <v>45</v>
      </c>
      <c r="I15" s="98" t="s">
        <v>46</v>
      </c>
      <c r="J15" s="98"/>
      <c r="K15" s="98" t="s">
        <v>51</v>
      </c>
      <c r="L15" s="98" t="s">
        <v>64</v>
      </c>
      <c r="M15" s="44">
        <f t="shared" si="0"/>
        <v>2100</v>
      </c>
      <c r="N15" s="45">
        <v>700</v>
      </c>
      <c r="O15" s="46">
        <v>406</v>
      </c>
      <c r="P15" s="47">
        <f t="shared" si="1"/>
        <v>1218</v>
      </c>
      <c r="Q15" s="48" t="str">
        <f t="shared" si="2"/>
        <v>VYHOVUJE</v>
      </c>
      <c r="R15" s="49" t="s">
        <v>3</v>
      </c>
    </row>
    <row r="16" spans="1:18" ht="30.75" customHeight="1" thickTop="1" x14ac:dyDescent="0.25">
      <c r="A16" s="72" t="s">
        <v>29</v>
      </c>
      <c r="B16" s="73">
        <v>10</v>
      </c>
      <c r="C16" s="87" t="s">
        <v>60</v>
      </c>
      <c r="D16" s="75">
        <v>2</v>
      </c>
      <c r="E16" s="101" t="s">
        <v>14</v>
      </c>
      <c r="F16" s="102" t="s">
        <v>30</v>
      </c>
      <c r="G16" s="31" t="s">
        <v>73</v>
      </c>
      <c r="H16" s="129" t="s">
        <v>45</v>
      </c>
      <c r="I16" s="129" t="s">
        <v>46</v>
      </c>
      <c r="J16" s="129"/>
      <c r="K16" s="129" t="s">
        <v>52</v>
      </c>
      <c r="L16" s="129" t="s">
        <v>53</v>
      </c>
      <c r="M16" s="6">
        <f t="shared" si="0"/>
        <v>4400</v>
      </c>
      <c r="N16" s="23">
        <v>2200</v>
      </c>
      <c r="O16" s="37">
        <v>1823</v>
      </c>
      <c r="P16" s="39">
        <f t="shared" si="1"/>
        <v>3646</v>
      </c>
      <c r="Q16" s="29" t="str">
        <f t="shared" si="2"/>
        <v>VYHOVUJE</v>
      </c>
      <c r="R16" s="126" t="s">
        <v>3</v>
      </c>
    </row>
    <row r="17" spans="1:19" ht="30.75" customHeight="1" x14ac:dyDescent="0.25">
      <c r="A17" s="78"/>
      <c r="B17" s="79">
        <v>11</v>
      </c>
      <c r="C17" s="103" t="s">
        <v>61</v>
      </c>
      <c r="D17" s="81">
        <v>1</v>
      </c>
      <c r="E17" s="104" t="s">
        <v>14</v>
      </c>
      <c r="F17" s="83" t="s">
        <v>31</v>
      </c>
      <c r="G17" s="22" t="s">
        <v>74</v>
      </c>
      <c r="H17" s="130"/>
      <c r="I17" s="130"/>
      <c r="J17" s="130"/>
      <c r="K17" s="130"/>
      <c r="L17" s="130"/>
      <c r="M17" s="4">
        <f t="shared" si="0"/>
        <v>4200</v>
      </c>
      <c r="N17" s="24">
        <v>4200</v>
      </c>
      <c r="O17" s="26">
        <v>3493</v>
      </c>
      <c r="P17" s="30">
        <f t="shared" si="1"/>
        <v>3493</v>
      </c>
      <c r="Q17" s="27" t="str">
        <f t="shared" si="2"/>
        <v>VYHOVUJE</v>
      </c>
      <c r="R17" s="127"/>
    </row>
    <row r="18" spans="1:19" ht="30.75" customHeight="1" x14ac:dyDescent="0.25">
      <c r="A18" s="78"/>
      <c r="B18" s="79">
        <v>12</v>
      </c>
      <c r="C18" s="103" t="s">
        <v>62</v>
      </c>
      <c r="D18" s="81">
        <v>1</v>
      </c>
      <c r="E18" s="104" t="s">
        <v>14</v>
      </c>
      <c r="F18" s="83" t="s">
        <v>31</v>
      </c>
      <c r="G18" s="22" t="s">
        <v>75</v>
      </c>
      <c r="H18" s="130"/>
      <c r="I18" s="130"/>
      <c r="J18" s="130"/>
      <c r="K18" s="130"/>
      <c r="L18" s="130"/>
      <c r="M18" s="4">
        <f t="shared" si="0"/>
        <v>4200</v>
      </c>
      <c r="N18" s="24">
        <v>4200</v>
      </c>
      <c r="O18" s="26">
        <v>3493</v>
      </c>
      <c r="P18" s="30">
        <f t="shared" si="1"/>
        <v>3493</v>
      </c>
      <c r="Q18" s="27" t="str">
        <f t="shared" si="2"/>
        <v>VYHOVUJE</v>
      </c>
      <c r="R18" s="127"/>
    </row>
    <row r="19" spans="1:19" ht="30.75" customHeight="1" thickBot="1" x14ac:dyDescent="0.3">
      <c r="A19" s="78"/>
      <c r="B19" s="84">
        <v>13</v>
      </c>
      <c r="C19" s="105" t="s">
        <v>63</v>
      </c>
      <c r="D19" s="20">
        <v>1</v>
      </c>
      <c r="E19" s="54" t="s">
        <v>14</v>
      </c>
      <c r="F19" s="86" t="s">
        <v>31</v>
      </c>
      <c r="G19" s="34" t="s">
        <v>76</v>
      </c>
      <c r="H19" s="131"/>
      <c r="I19" s="131"/>
      <c r="J19" s="131"/>
      <c r="K19" s="131"/>
      <c r="L19" s="131"/>
      <c r="M19" s="5">
        <f t="shared" si="0"/>
        <v>4200</v>
      </c>
      <c r="N19" s="25">
        <v>4200</v>
      </c>
      <c r="O19" s="42">
        <v>3493</v>
      </c>
      <c r="P19" s="36">
        <f t="shared" si="1"/>
        <v>3493</v>
      </c>
      <c r="Q19" s="28" t="str">
        <f t="shared" si="2"/>
        <v>VYHOVUJE</v>
      </c>
      <c r="R19" s="128"/>
    </row>
    <row r="20" spans="1:19" ht="13.5" customHeight="1" thickTop="1" thickBot="1" x14ac:dyDescent="0.3">
      <c r="A20" s="106"/>
      <c r="B20" s="106"/>
      <c r="C20" s="107"/>
      <c r="D20" s="106"/>
      <c r="E20" s="107"/>
      <c r="F20" s="107"/>
      <c r="G20" s="108"/>
      <c r="H20" s="107"/>
      <c r="I20" s="107"/>
      <c r="J20" s="107"/>
      <c r="K20" s="107"/>
      <c r="L20" s="107"/>
      <c r="M20" s="106"/>
      <c r="N20" s="106"/>
      <c r="O20" s="109"/>
      <c r="P20" s="106"/>
      <c r="Q20" s="106"/>
      <c r="S20" s="106"/>
    </row>
    <row r="21" spans="1:19" ht="60.75" customHeight="1" thickTop="1" thickBot="1" x14ac:dyDescent="0.3">
      <c r="A21" s="111"/>
      <c r="B21" s="142" t="s">
        <v>13</v>
      </c>
      <c r="C21" s="142"/>
      <c r="D21" s="142"/>
      <c r="E21" s="142"/>
      <c r="F21" s="142"/>
      <c r="G21" s="142"/>
      <c r="H21" s="3"/>
      <c r="I21" s="16"/>
      <c r="J21" s="16"/>
      <c r="K21" s="112"/>
      <c r="L21" s="112"/>
      <c r="M21" s="1"/>
      <c r="N21" s="40" t="s">
        <v>4</v>
      </c>
      <c r="O21" s="132" t="s">
        <v>5</v>
      </c>
      <c r="P21" s="133"/>
      <c r="Q21" s="134"/>
      <c r="R21" s="113"/>
    </row>
    <row r="22" spans="1:19" ht="33" customHeight="1" thickTop="1" thickBot="1" x14ac:dyDescent="0.3">
      <c r="A22" s="111"/>
      <c r="B22" s="135" t="s">
        <v>32</v>
      </c>
      <c r="C22" s="135"/>
      <c r="D22" s="135"/>
      <c r="E22" s="135"/>
      <c r="F22" s="135"/>
      <c r="G22" s="135"/>
      <c r="H22" s="114"/>
      <c r="K22" s="17"/>
      <c r="L22" s="17"/>
      <c r="M22" s="2"/>
      <c r="N22" s="51">
        <f>SUM(M7:M19)</f>
        <v>41100</v>
      </c>
      <c r="O22" s="136">
        <f>SUM(P7:P19)</f>
        <v>35066</v>
      </c>
      <c r="P22" s="137"/>
      <c r="Q22" s="138"/>
      <c r="R22" s="115"/>
    </row>
    <row r="23" spans="1:19" ht="39.75" customHeight="1" thickTop="1" x14ac:dyDescent="0.25">
      <c r="A23" s="111"/>
      <c r="I23" s="18"/>
      <c r="J23" s="18"/>
      <c r="K23" s="19"/>
      <c r="L23" s="19"/>
      <c r="M23" s="118"/>
      <c r="N23" s="118"/>
      <c r="O23" s="119"/>
      <c r="P23" s="119"/>
      <c r="Q23" s="119"/>
      <c r="R23" s="115"/>
      <c r="S23" s="119"/>
    </row>
    <row r="24" spans="1:19" ht="19.899999999999999" customHeight="1" x14ac:dyDescent="0.25">
      <c r="A24" s="111"/>
      <c r="K24" s="19"/>
      <c r="L24" s="19"/>
      <c r="M24" s="118"/>
      <c r="N24" s="3"/>
      <c r="O24" s="3"/>
      <c r="P24" s="3"/>
      <c r="Q24" s="119"/>
      <c r="R24" s="115"/>
      <c r="S24" s="119"/>
    </row>
    <row r="25" spans="1:19" ht="71.25" customHeight="1" x14ac:dyDescent="0.25">
      <c r="A25" s="111"/>
      <c r="K25" s="19"/>
      <c r="L25" s="19"/>
      <c r="M25" s="118"/>
      <c r="N25" s="3"/>
      <c r="O25" s="3"/>
      <c r="P25" s="3"/>
      <c r="Q25" s="119"/>
      <c r="R25" s="115"/>
      <c r="S25" s="119"/>
    </row>
    <row r="26" spans="1:19" ht="36" customHeight="1" x14ac:dyDescent="0.25">
      <c r="A26" s="111"/>
      <c r="K26" s="120"/>
      <c r="L26" s="120"/>
      <c r="M26" s="121"/>
      <c r="N26" s="118"/>
      <c r="O26" s="119"/>
      <c r="P26" s="119"/>
      <c r="Q26" s="119"/>
      <c r="R26" s="115"/>
      <c r="S26" s="119"/>
    </row>
    <row r="27" spans="1:19" ht="14.25" customHeight="1" x14ac:dyDescent="0.25">
      <c r="A27" s="111"/>
      <c r="B27" s="119"/>
      <c r="C27" s="122"/>
      <c r="D27" s="123"/>
      <c r="E27" s="124"/>
      <c r="F27" s="122"/>
      <c r="G27" s="118"/>
      <c r="H27" s="122"/>
      <c r="I27" s="122"/>
      <c r="J27" s="125"/>
      <c r="K27" s="125"/>
      <c r="L27" s="125"/>
      <c r="M27" s="118"/>
      <c r="N27" s="118"/>
      <c r="O27" s="119"/>
      <c r="P27" s="119"/>
      <c r="Q27" s="119"/>
      <c r="R27" s="115"/>
      <c r="S27" s="119"/>
    </row>
    <row r="28" spans="1:19" ht="14.25" customHeight="1" x14ac:dyDescent="0.25">
      <c r="A28" s="111"/>
      <c r="B28" s="119"/>
      <c r="C28" s="122"/>
      <c r="D28" s="123"/>
      <c r="E28" s="124"/>
      <c r="F28" s="122"/>
      <c r="G28" s="118"/>
      <c r="H28" s="122"/>
      <c r="I28" s="122"/>
      <c r="J28" s="125"/>
      <c r="K28" s="125"/>
      <c r="L28" s="125"/>
      <c r="M28" s="118"/>
      <c r="N28" s="118"/>
      <c r="O28" s="119"/>
      <c r="P28" s="119"/>
      <c r="Q28" s="119"/>
      <c r="R28" s="115"/>
      <c r="S28" s="119"/>
    </row>
    <row r="29" spans="1:19" ht="14.25" customHeight="1" x14ac:dyDescent="0.25">
      <c r="A29" s="111"/>
      <c r="B29" s="119"/>
      <c r="C29" s="122"/>
      <c r="D29" s="123"/>
      <c r="E29" s="124"/>
      <c r="F29" s="122"/>
      <c r="G29" s="118"/>
      <c r="H29" s="122"/>
      <c r="I29" s="122"/>
      <c r="J29" s="125"/>
      <c r="K29" s="125"/>
      <c r="L29" s="125"/>
      <c r="M29" s="118"/>
      <c r="N29" s="118"/>
      <c r="O29" s="119"/>
      <c r="P29" s="119"/>
      <c r="Q29" s="119"/>
      <c r="R29" s="115"/>
      <c r="S29" s="119"/>
    </row>
    <row r="30" spans="1:19" ht="14.25" customHeight="1" x14ac:dyDescent="0.25">
      <c r="A30" s="111"/>
      <c r="B30" s="119"/>
      <c r="C30" s="122"/>
      <c r="D30" s="123"/>
      <c r="E30" s="124"/>
      <c r="F30" s="122"/>
      <c r="G30" s="118"/>
      <c r="H30" s="122"/>
      <c r="I30" s="122"/>
      <c r="J30" s="125"/>
      <c r="K30" s="125"/>
      <c r="L30" s="125"/>
      <c r="M30" s="118"/>
      <c r="N30" s="118"/>
      <c r="O30" s="119"/>
      <c r="P30" s="119"/>
      <c r="Q30" s="119"/>
      <c r="R30" s="115"/>
      <c r="S30" s="119"/>
    </row>
    <row r="31" spans="1:19" x14ac:dyDescent="0.25">
      <c r="C31" s="10"/>
      <c r="D31" s="77"/>
      <c r="E31" s="10"/>
      <c r="F31" s="10"/>
      <c r="G31" s="77"/>
      <c r="H31" s="10"/>
      <c r="I31" s="10"/>
      <c r="L31" s="10"/>
      <c r="M31" s="77"/>
    </row>
    <row r="32" spans="1:19" x14ac:dyDescent="0.25">
      <c r="C32" s="10"/>
      <c r="D32" s="77"/>
      <c r="E32" s="10"/>
      <c r="F32" s="10"/>
      <c r="G32" s="77"/>
      <c r="H32" s="10"/>
      <c r="I32" s="10"/>
      <c r="L32" s="10"/>
      <c r="M32" s="77"/>
    </row>
    <row r="33" spans="3:13" x14ac:dyDescent="0.25">
      <c r="C33" s="10"/>
      <c r="D33" s="77"/>
      <c r="E33" s="10"/>
      <c r="F33" s="10"/>
      <c r="G33" s="77"/>
      <c r="H33" s="10"/>
      <c r="I33" s="10"/>
      <c r="L33" s="10"/>
      <c r="M33" s="77"/>
    </row>
  </sheetData>
  <sheetProtection password="C143" sheet="1" objects="1" scenarios="1"/>
  <mergeCells count="24">
    <mergeCell ref="O21:Q21"/>
    <mergeCell ref="B22:G22"/>
    <mergeCell ref="O22:Q22"/>
    <mergeCell ref="B1:C1"/>
    <mergeCell ref="O1:Q1"/>
    <mergeCell ref="B21:G21"/>
    <mergeCell ref="H7:H9"/>
    <mergeCell ref="I7:I9"/>
    <mergeCell ref="J7:J9"/>
    <mergeCell ref="K7:K9"/>
    <mergeCell ref="L7:L9"/>
    <mergeCell ref="L10:L14"/>
    <mergeCell ref="R7:R9"/>
    <mergeCell ref="R10:R14"/>
    <mergeCell ref="K10:K14"/>
    <mergeCell ref="H10:H14"/>
    <mergeCell ref="I10:I14"/>
    <mergeCell ref="J10:J14"/>
    <mergeCell ref="R16:R19"/>
    <mergeCell ref="H16:H19"/>
    <mergeCell ref="I16:I19"/>
    <mergeCell ref="J16:J19"/>
    <mergeCell ref="K16:K19"/>
    <mergeCell ref="L16:L19"/>
  </mergeCells>
  <conditionalFormatting sqref="B7:B19">
    <cfRule type="containsBlanks" dxfId="15" priority="57">
      <formula>LEN(TRIM(B7))=0</formula>
    </cfRule>
  </conditionalFormatting>
  <conditionalFormatting sqref="B7:B19">
    <cfRule type="cellIs" dxfId="14" priority="52" operator="greaterThanOrEqual">
      <formula>1</formula>
    </cfRule>
  </conditionalFormatting>
  <conditionalFormatting sqref="Q7:Q19">
    <cfRule type="cellIs" dxfId="13" priority="48" operator="equal">
      <formula>"NEVYHOVUJE"</formula>
    </cfRule>
    <cfRule type="cellIs" dxfId="12" priority="49" operator="equal">
      <formula>"VYHOVUJE"</formula>
    </cfRule>
  </conditionalFormatting>
  <conditionalFormatting sqref="G7:G19 O7:O19">
    <cfRule type="notContainsBlanks" dxfId="11" priority="22">
      <formula>LEN(TRIM(G7))&gt;0</formula>
    </cfRule>
    <cfRule type="containsBlanks" dxfId="10" priority="23">
      <formula>LEN(TRIM(G7))=0</formula>
    </cfRule>
  </conditionalFormatting>
  <conditionalFormatting sqref="G7:G19 O7:O19">
    <cfRule type="notContainsBlanks" dxfId="9" priority="21">
      <formula>LEN(TRIM(G7))&gt;0</formula>
    </cfRule>
  </conditionalFormatting>
  <conditionalFormatting sqref="G7:G19">
    <cfRule type="notContainsBlanks" dxfId="8" priority="20">
      <formula>LEN(TRIM(G7))&gt;0</formula>
    </cfRule>
    <cfRule type="containsBlanks" dxfId="7" priority="24">
      <formula>LEN(TRIM(G7))=0</formula>
    </cfRule>
  </conditionalFormatting>
  <conditionalFormatting sqref="D8:D9">
    <cfRule type="containsBlanks" dxfId="6" priority="8">
      <formula>LEN(TRIM(D8))=0</formula>
    </cfRule>
  </conditionalFormatting>
  <conditionalFormatting sqref="D7">
    <cfRule type="containsBlanks" dxfId="5" priority="7">
      <formula>LEN(TRIM(D7))=0</formula>
    </cfRule>
  </conditionalFormatting>
  <conditionalFormatting sqref="D10:D14">
    <cfRule type="containsBlanks" dxfId="4" priority="5">
      <formula>LEN(TRIM(D10))=0</formula>
    </cfRule>
  </conditionalFormatting>
  <conditionalFormatting sqref="D15">
    <cfRule type="containsBlanks" dxfId="3" priority="4">
      <formula>LEN(TRIM(D15))=0</formula>
    </cfRule>
  </conditionalFormatting>
  <conditionalFormatting sqref="D16:D17">
    <cfRule type="containsBlanks" dxfId="2" priority="3">
      <formula>LEN(TRIM(D16))=0</formula>
    </cfRule>
  </conditionalFormatting>
  <conditionalFormatting sqref="D19">
    <cfRule type="containsBlanks" dxfId="1" priority="2">
      <formula>LEN(TRIM(D19))=0</formula>
    </cfRule>
  </conditionalFormatting>
  <conditionalFormatting sqref="D18">
    <cfRule type="containsBlanks" dxfId="0" priority="1">
      <formula>LEN(TRIM(D18))=0</formula>
    </cfRule>
  </conditionalFormatting>
  <dataValidations count="2">
    <dataValidation type="list" allowBlank="1" showInputMessage="1" showErrorMessage="1" sqref="I7:I19">
      <formula1>"ANO,NE"</formula1>
    </dataValidation>
    <dataValidation type="list" allowBlank="1" showInputMessage="1" showErrorMessage="1" sqref="E7:E19">
      <formula1>"ks,bal,sada,"</formula1>
    </dataValidation>
  </dataValidations>
  <pageMargins left="0.15748031496062992" right="0.15748031496062992" top="0.35433070866141736" bottom="0.23622047244094491" header="0.15748031496062992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EmQP9xNffdDWk7LbK/M9z6jCL2BUgsW2WeaOpDDFJ14=</DigestValue>
    </Reference>
    <Reference Type="http://www.w3.org/2000/09/xmldsig#Object" URI="#idOfficeObject">
      <DigestMethod Algorithm="http://www.w3.org/2001/04/xmlenc#sha256"/>
      <DigestValue>wL39j1VX/MLDHXjjCQfN0QBZtf9bKRNU7FryK5g8TYI=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V/tJHYiOqdKHZBlqmAHs64iRgbRsbUdXiQi7ihZlpHs=</DigestValue>
    </Reference>
  </SignedInfo>
  <SignatureValue>UipWFn8ADGLdXj+oxJxRVGmwfS3ZxlU6nFVuzqNccNhp+7HrAay740fpXvjjh6imxeVm0EN8v3u9
IJpVd34HnYhBeEhzcCHnhy2ndZjUvYvDuURk2XsjR8nW7qKrPVWp7AhQokH9dkbdEOAGNEc0fjWj
My3SA2YneCrOnjWatSMKM0NgecjSbhjuWp0fR/NPwljHictfeeH54Cl6QeAMSPAzpp7aJ58gvYNP
w2bFOVfWbBBd9+gvkZ15Kay/Fxct8VMb4tHwEvtwPvurtbquxRh29lo39C3KfO+LZrWjhDM+p1dm
ifvIlT3TZy7WnVFG47LR7xFguYIn5ae6PXR3ug==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V2SysUHA5q3qQZXFP+k2Ez6vr9xWZto4lD+XvkXLVNg=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EFpay1gRU81jEwzHna2yzJsw4wRSg4vel6RfFmqcAb0=</DigestValue>
      </Reference>
      <Reference URI="/xl/styles.xml?ContentType=application/vnd.openxmlformats-officedocument.spreadsheetml.styles+xml">
        <DigestMethod Algorithm="http://www.w3.org/2001/04/xmlenc#sha256"/>
        <DigestValue>QhEUULkIHBrzSRsl3zC+N7IC+nl+Z9YTz+5xYXCGF3U=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czhsXttHW50DHXuspeEWIxrWHjoGXwXKhxkUlIwtT6Q=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u4DRWKctW+CAHdVmNgC3M2PcavCTm7uQWJcO4CF+T74=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2019-08-16T09:23:07Z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16.0.11901/19</OfficeVersion>
          <ApplicationVersion>16.0.11901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2019-08-16T09:23:07Z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2019-08-05T04:54:19Z</cp:lastPrinted>
  <dcterms:created xsi:type="dcterms:W3CDTF">2014-03-05T12:43:32Z</dcterms:created>
  <dcterms:modified xsi:type="dcterms:W3CDTF">2019-08-16T09:21:10Z</dcterms:modified>
</cp:coreProperties>
</file>