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7470" windowHeight="2310" tabRatio="785" activeTab="0"/>
  </bookViews>
  <sheets>
    <sheet name="Krycí list" sheetId="1" r:id="rId1"/>
    <sheet name="Strojně technologická část" sheetId="2" r:id="rId2"/>
    <sheet name="MaR a tech.elektroinstalace" sheetId="3" r:id="rId3"/>
    <sheet name="Soupiska komponentů KPS" sheetId="4" r:id="rId4"/>
  </sheets>
  <definedNames/>
  <calcPr fullCalcOnLoad="1"/>
</workbook>
</file>

<file path=xl/comments2.xml><?xml version="1.0" encoding="utf-8"?>
<comments xmlns="http://schemas.openxmlformats.org/spreadsheetml/2006/main">
  <authors>
    <author>Fox</author>
  </authors>
  <commentList>
    <comment ref="D2" authorId="0">
      <text>
        <r>
          <rPr>
            <b/>
            <sz val="8"/>
            <rFont val="Tahoma"/>
            <family val="2"/>
          </rPr>
          <t>Fox: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<sst xmlns="http://schemas.openxmlformats.org/spreadsheetml/2006/main" count="827" uniqueCount="502">
  <si>
    <t>Jednot.</t>
  </si>
  <si>
    <t>Náklady (Kč)</t>
  </si>
  <si>
    <t>Č</t>
  </si>
  <si>
    <t>Objekt</t>
  </si>
  <si>
    <t>Kód</t>
  </si>
  <si>
    <t>Zkrácený popis</t>
  </si>
  <si>
    <t>M.j.</t>
  </si>
  <si>
    <t>Množství</t>
  </si>
  <si>
    <t>cena (Kč)</t>
  </si>
  <si>
    <t>Dodávka</t>
  </si>
  <si>
    <t>Montáž</t>
  </si>
  <si>
    <t>Celkem</t>
  </si>
  <si>
    <t>Izolace tepelné</t>
  </si>
  <si>
    <t>m</t>
  </si>
  <si>
    <t>Strojovny</t>
  </si>
  <si>
    <t>Montáž orientačního štítku</t>
  </si>
  <si>
    <t>soubor</t>
  </si>
  <si>
    <t>montáž, uvedení do provozu, doprava KPS</t>
  </si>
  <si>
    <t>montáž měřiče tepla</t>
  </si>
  <si>
    <t>kus</t>
  </si>
  <si>
    <t>montáž expanzní nádoby</t>
  </si>
  <si>
    <t>Ocel.konstrukce, závěsy, doplňkové mat.</t>
  </si>
  <si>
    <t>kg</t>
  </si>
  <si>
    <t>Rozvod potrubí</t>
  </si>
  <si>
    <t>Potrubí bezešvé běžné v kotelnách DN 15</t>
  </si>
  <si>
    <t>Armatury</t>
  </si>
  <si>
    <t>Nátěry</t>
  </si>
  <si>
    <t>Nátěr syntet. potrubí do DN 50 mm  Z+1x +1x email</t>
  </si>
  <si>
    <t>90 300VD</t>
  </si>
  <si>
    <t>Provozní zkoušky a revize</t>
  </si>
  <si>
    <t>hod</t>
  </si>
  <si>
    <t>Celkem:</t>
  </si>
  <si>
    <t>Manometrická souprava 0-6bar včetně VKK DN15</t>
  </si>
  <si>
    <t>montáž akumulační nádoby</t>
  </si>
  <si>
    <t>Kulový kohout Vexve přivařovací DN15, PN40</t>
  </si>
  <si>
    <t>Kohouty plnící a vypouštěcí G 1/2</t>
  </si>
  <si>
    <t>Návarek s trubkovým závitem G 1/2</t>
  </si>
  <si>
    <t>Plast.vana pod KPS</t>
  </si>
  <si>
    <t>Montáž armatur</t>
  </si>
  <si>
    <t>Krycí list rozpočtu</t>
  </si>
  <si>
    <t>Název stavby:</t>
  </si>
  <si>
    <t>Objednatel:</t>
  </si>
  <si>
    <t>IČO/DIČ:</t>
  </si>
  <si>
    <t>Druh stavby a účel: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</si>
  <si>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</si>
  <si>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</si>
  <si>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</si>
  <si>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</si>
  <si>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</si>
  <si>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</si>
  <si>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</si>
  <si>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</si>
  <si>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Charvát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</si>
  <si>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</si>
  <si>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</si>
  <si>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</si>
  <si>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</si>
  <si>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</si>
  <si>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</si>
  <si>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</si>
  <si>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</si>
  <si>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 xml:space="preserve">Strojně technologická část </t>
  </si>
  <si>
    <t>Práce přesčas</t>
  </si>
  <si>
    <t>Zařízení staveniště</t>
  </si>
  <si>
    <t>MaR a tech.elektroinstalace</t>
  </si>
  <si>
    <t>Bez povné podl.</t>
  </si>
  <si>
    <t>Mimostav. doprava</t>
  </si>
  <si>
    <t>Kulturní památka</t>
  </si>
  <si>
    <t>Územní vlivy</t>
  </si>
  <si>
    <t>Provozní vlivy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</si>
  <si>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</si>
  <si>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</si>
  <si>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</si>
  <si>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</si>
  <si>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</si>
  <si>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</si>
  <si>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</si>
  <si>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16%</t>
  </si>
  <si>
    <t>DPH 16%</t>
  </si>
  <si>
    <t>Celkem bez DPH</t>
  </si>
  <si>
    <t>Základ 21%</t>
  </si>
  <si>
    <t>DPH 21%</t>
  </si>
  <si>
    <t>Celkem včetně DPH</t>
  </si>
  <si>
    <t>Projektant</t>
  </si>
  <si>
    <t>Objednatel</t>
  </si>
  <si>
    <t>Zhotovitel</t>
  </si>
  <si>
    <t>Datum, razítko a podpis</t>
  </si>
  <si>
    <t>Kohouty plnící a vypouštěcí G 6/4</t>
  </si>
  <si>
    <t>Montáž armatury přírubové se dvěma přírubami PN 25-40 DN 25</t>
  </si>
  <si>
    <t>732343217R01</t>
  </si>
  <si>
    <t>732482812R01</t>
  </si>
  <si>
    <t>732341218R01</t>
  </si>
  <si>
    <t>732341216R01</t>
  </si>
  <si>
    <t>732110811R01</t>
  </si>
  <si>
    <t>732343216R01</t>
  </si>
  <si>
    <t>733111115R01</t>
  </si>
  <si>
    <t>733111116R01</t>
  </si>
  <si>
    <t>734291113R01</t>
  </si>
  <si>
    <t>734100821R01</t>
  </si>
  <si>
    <t>734209103R01</t>
  </si>
  <si>
    <t>734109312R01</t>
  </si>
  <si>
    <t>734494213R01</t>
  </si>
  <si>
    <t>783424740R01</t>
  </si>
  <si>
    <t>783424240R01</t>
  </si>
  <si>
    <t>Přechod (redukce) DN40/50</t>
  </si>
  <si>
    <t>Přechod (redukce) DN65/80</t>
  </si>
  <si>
    <t>Přechod (redukce) DN50/25</t>
  </si>
  <si>
    <t>Přechod (redukce) DN25/32 - nerez</t>
  </si>
  <si>
    <t>733191121R01</t>
  </si>
  <si>
    <t>733191122R01</t>
  </si>
  <si>
    <t>733191123R01</t>
  </si>
  <si>
    <t>733191124R01</t>
  </si>
  <si>
    <t>Přechod (redukce) DN40/50 - nerez</t>
  </si>
  <si>
    <t>Zátka G 1/2</t>
  </si>
  <si>
    <t>Měřič tepla UH50-A46 3.5m3/h, DN25, kvs 13,7, vč.příslušenství</t>
  </si>
  <si>
    <t>Měřič tepla - M-Bus modul</t>
  </si>
  <si>
    <t>Odstranění izolačních pásů  potrubí</t>
  </si>
  <si>
    <t>m2</t>
  </si>
  <si>
    <t>713411111R10</t>
  </si>
  <si>
    <t>713411111R05</t>
  </si>
  <si>
    <t>Izolace potrubí min.plst s AL.folií tl.40mm prum.tr.42</t>
  </si>
  <si>
    <t>713411111R06</t>
  </si>
  <si>
    <t>Izolace potrubí min.plst s AL.folií tl.50mm prum.tr.48</t>
  </si>
  <si>
    <t>713411111R07</t>
  </si>
  <si>
    <t>Izolace potrubí min.plst s AL.folií tl.50mm prum.tr.60</t>
  </si>
  <si>
    <t>713411111R09</t>
  </si>
  <si>
    <t>Izolace potrubí min.plst s AL.folií tl.40mm prum.tr.89</t>
  </si>
  <si>
    <t>Potrubí bezešvé běžné v kotelnách DN 25</t>
  </si>
  <si>
    <t>Potrubí bezešvé běžné v kotelnách DN 50</t>
  </si>
  <si>
    <t>Potrubí bezešvé běžné v kotelnách DN 80</t>
  </si>
  <si>
    <t>Dopojení ohřevu TV na stávající rozvody ZTI</t>
  </si>
  <si>
    <t>Dopojení KPS na stávající RS</t>
  </si>
  <si>
    <t>Úpravy na stávajícím RS</t>
  </si>
  <si>
    <t>Dopojení HV přípojky na KPS</t>
  </si>
  <si>
    <t>Potrubí pro pitnou vodu, nerez DN 40</t>
  </si>
  <si>
    <t>Potrubí pro pitnou vodu, nerez DN 50</t>
  </si>
  <si>
    <t>Potrubí pro pitnou vodu, nerez DN 80</t>
  </si>
  <si>
    <t>Napojení nových rozvodů na stávající, redukce, nerez DN 50</t>
  </si>
  <si>
    <t>Napojení nových rozvodů na stávající, redukce, nerez DN 80</t>
  </si>
  <si>
    <t>Zkoušky, proplach potrubí ÚT</t>
  </si>
  <si>
    <t xml:space="preserve">Zkoušky, proplach a desinfekce vodovodního potrubí </t>
  </si>
  <si>
    <t>Potrubí pro pitnou vodu, nerez DN 32</t>
  </si>
  <si>
    <t>Demontáž potrubí</t>
  </si>
  <si>
    <t>713461133R01</t>
  </si>
  <si>
    <t>713400821R01</t>
  </si>
  <si>
    <t>732199100R01</t>
  </si>
  <si>
    <t>722172334R01</t>
  </si>
  <si>
    <t>722172335R01</t>
  </si>
  <si>
    <t>722172336R01</t>
  </si>
  <si>
    <t>722172338R01</t>
  </si>
  <si>
    <t>722131936R01</t>
  </si>
  <si>
    <t>722131938R01</t>
  </si>
  <si>
    <t>722290229R01</t>
  </si>
  <si>
    <t>722290234R01</t>
  </si>
  <si>
    <t>733110810R01</t>
  </si>
  <si>
    <t>Termoizolační trubice z pěnového polyetylenu tl.13 prum.tr.89</t>
  </si>
  <si>
    <t>Termoizolační trubice z pěnového polyetylenu tl.13 prum.tr.60</t>
  </si>
  <si>
    <t>713461134R01</t>
  </si>
  <si>
    <t>Montáž izolace potrubí</t>
  </si>
  <si>
    <t>Borská 53, Plzeň</t>
  </si>
  <si>
    <t>734109314R01</t>
  </si>
  <si>
    <t>722131937R01</t>
  </si>
  <si>
    <t>Napojení nových rozvodů na stávající, redukce, nerez DN 32</t>
  </si>
  <si>
    <t>Vodoměrná sestava DN50 vč.montáže</t>
  </si>
  <si>
    <t>Přírubový spoj nerez se dvěma přírubami PN16, DN50</t>
  </si>
  <si>
    <t>734109315R01</t>
  </si>
  <si>
    <t>734109316R01</t>
  </si>
  <si>
    <t>Přírubový spoj nerez se dvěma přírubami PN16, DN80</t>
  </si>
  <si>
    <t>Nátěr syntetický potrubí do DN 100 mm základní</t>
  </si>
  <si>
    <t>Práškový hasicí přístroj 6kg - 21 A</t>
  </si>
  <si>
    <t>732343218R01</t>
  </si>
  <si>
    <t>Výkaz výměr:</t>
  </si>
  <si>
    <t>B - Měření a Regulace, technologická elektroinstalace</t>
  </si>
  <si>
    <t>Akce:</t>
  </si>
  <si>
    <t>PST Borská 53</t>
  </si>
  <si>
    <t>Zakázka:</t>
  </si>
  <si>
    <t>Adresa zakázky:</t>
  </si>
  <si>
    <t>Zákazník:</t>
  </si>
  <si>
    <t>Pol.</t>
  </si>
  <si>
    <t>ks</t>
  </si>
  <si>
    <t>MJ</t>
  </si>
  <si>
    <t>Ozn.</t>
  </si>
  <si>
    <t>Popis</t>
  </si>
  <si>
    <t>Cena</t>
  </si>
  <si>
    <t>CYKY 3x2,5</t>
  </si>
  <si>
    <t>H05VV-F 3G1</t>
  </si>
  <si>
    <t>JYTY-O 4x1</t>
  </si>
  <si>
    <t>J-Y(St)Y 1x2x0,8</t>
  </si>
  <si>
    <t>J-Y(St)Y 2x2x0,8</t>
  </si>
  <si>
    <t>BM017102--</t>
  </si>
  <si>
    <t>Jistič   C2/1</t>
  </si>
  <si>
    <t>BM017104--</t>
  </si>
  <si>
    <t>Jistič   C4/1</t>
  </si>
  <si>
    <t>BM017106--</t>
  </si>
  <si>
    <t>Jistič   C6/1</t>
  </si>
  <si>
    <t>BM017113--</t>
  </si>
  <si>
    <t>Jistič   C13/1</t>
  </si>
  <si>
    <t>IS506101--</t>
  </si>
  <si>
    <t>Pojistkový odpínač 1P,32A-</t>
  </si>
  <si>
    <t>IS506103--</t>
  </si>
  <si>
    <t>Pojistkový odpínač 3-pólový, 32A gG 10 x 38 mm</t>
  </si>
  <si>
    <t>ISZ10002--</t>
  </si>
  <si>
    <t>Pojistka válcová gG10x38 2A 500V</t>
  </si>
  <si>
    <t>ISZ10004--</t>
  </si>
  <si>
    <t>Pojistka válcová gG10x38 4A 500V</t>
  </si>
  <si>
    <t>BS900141-P</t>
  </si>
  <si>
    <t>Propojovací lišta,1P,16mm2, 1m</t>
  </si>
  <si>
    <t>223200244340</t>
  </si>
  <si>
    <t>Stykač inst., 2Z/25 A, 24 V AC/DC, AgSnO2, přep.</t>
  </si>
  <si>
    <t>02218</t>
  </si>
  <si>
    <t>Lišta propojovací, 22, 1P, 8 pozic</t>
  </si>
  <si>
    <t>8595188122696</t>
  </si>
  <si>
    <t>Relé VS 308K rudá AC 230, AC/DC 24 V</t>
  </si>
  <si>
    <t>10.074.945</t>
  </si>
  <si>
    <t>Rošt CF 54/ 50 EZ</t>
  </si>
  <si>
    <t>10.074.941</t>
  </si>
  <si>
    <t>Rošt CF 54/100 EZ</t>
  </si>
  <si>
    <t>10.074.930</t>
  </si>
  <si>
    <t>Konzola CM50</t>
  </si>
  <si>
    <t>10.075.002</t>
  </si>
  <si>
    <t>Konzola CU 100</t>
  </si>
  <si>
    <t>10.074.470</t>
  </si>
  <si>
    <t>Podložka CE 25 001201CABLOFIL</t>
  </si>
  <si>
    <t>10.074.471</t>
  </si>
  <si>
    <t>Podložka CE 30 001301 CABLOFIL</t>
  </si>
  <si>
    <t>10.075.700</t>
  </si>
  <si>
    <t>Šroub BTRL 8x15 s maticí EEC 8EZ</t>
  </si>
  <si>
    <t>10.075.154</t>
  </si>
  <si>
    <t>Trubka pevná pr.25 320N sv.šedá</t>
  </si>
  <si>
    <t>10.074.394</t>
  </si>
  <si>
    <t>Trubka HFXS 12 SW pr.12 černá</t>
  </si>
  <si>
    <t>USA 20-25/55</t>
  </si>
  <si>
    <t>automaticky uzaviratelna prichytka flexibilnich trubek 1254 S 2/100</t>
  </si>
  <si>
    <t>10.075.161</t>
  </si>
  <si>
    <t>Krabice OBO A8 IP54</t>
  </si>
  <si>
    <t>10.076.458</t>
  </si>
  <si>
    <t>Svorka ZSA 16 zemnící</t>
  </si>
  <si>
    <t>10.079.255</t>
  </si>
  <si>
    <t>Pásek Cu 15x0,4 pospojovací pro ZSA16</t>
  </si>
  <si>
    <t>BS900200--</t>
  </si>
  <si>
    <t>Svorka vyrovnání potenciálu, montáž na panel</t>
  </si>
  <si>
    <t>IL952212--</t>
  </si>
  <si>
    <t>Rozvaděč oceloplechový 2A-12, IP54, otočná klika, 602x658x250, 28,70kg , 4x21mod</t>
  </si>
  <si>
    <t>CSIL129212</t>
  </si>
  <si>
    <t>Konstrukce instalační 2-12, plastové panely, 4řady, 21mod.</t>
  </si>
  <si>
    <t>IL061203-H</t>
  </si>
  <si>
    <t>Panel přístrojový 2G3K, plastový</t>
  </si>
  <si>
    <t>IL066203-H</t>
  </si>
  <si>
    <t>Panel plný 2B3K, plastový</t>
  </si>
  <si>
    <t>IL958006--</t>
  </si>
  <si>
    <t>Příruba k rozvaděči M2000 - pěnová guma (Ø 40x16mm, 4x24mm, 2x38mm)</t>
  </si>
  <si>
    <t>IL900251--</t>
  </si>
  <si>
    <t>Lišta zaslepovací 1.000 mm, šedá</t>
  </si>
  <si>
    <t>XAL-K178E</t>
  </si>
  <si>
    <t>Žlutá skříňka, červené hřibové tlač., uvolnění otočením</t>
  </si>
  <si>
    <t>PRO1-M-Bus</t>
  </si>
  <si>
    <t>Elektroměr PRO1-Mb 0,25-45A M-Bus CZ CEJCH, přímé měření do 45A, úředně ověřený</t>
  </si>
  <si>
    <t>KSL-35-PP</t>
  </si>
  <si>
    <t>čidlo hladiny kapalin pro svislou montáž, -30...85°C, 500mA, 200V DC, 10W, kabel 0,3m</t>
  </si>
  <si>
    <t>209-120</t>
  </si>
  <si>
    <t>Držák; TS35</t>
  </si>
  <si>
    <t>PTI 2,5-L/L</t>
  </si>
  <si>
    <t>PTI 2,5-PE/L/L</t>
  </si>
  <si>
    <t>D-PTI/3, zakončovací kryt</t>
  </si>
  <si>
    <t>ATP-PTI/3, Oddělovací deska oddílů</t>
  </si>
  <si>
    <t>FBS 10-5, Zástrčný můstek</t>
  </si>
  <si>
    <t>0808642</t>
  </si>
  <si>
    <t>ZBF 5:UNBEDRUCKT, Označovací štítek, plochý, nepotištěný</t>
  </si>
  <si>
    <t>58-0100-024-D</t>
  </si>
  <si>
    <t>Trafo toroidni 230/24 100VA</t>
  </si>
  <si>
    <t>SCP-75-24</t>
  </si>
  <si>
    <t>Zdroj: vyrovnávací; 74,5W; 27,6VDC; 2,7A; 85÷264VAC; 120÷370VDC, 159x97x38mm</t>
  </si>
  <si>
    <t>RS232toMBus-4SL</t>
  </si>
  <si>
    <t>Převodník RS232 na M-Bus, 8-28VDC</t>
  </si>
  <si>
    <t>Zářivka vybavená 2x36W</t>
  </si>
  <si>
    <t>Výměna stávajícího osvětlení</t>
  </si>
  <si>
    <t>T2032CXEP1</t>
  </si>
  <si>
    <t>řídicí stanice T2032CX (PWI-1A,Eth), int.zdroj 230/12V-1A ,Ethernet</t>
  </si>
  <si>
    <t>TRMCA50</t>
  </si>
  <si>
    <t>terminál obsluhy , LCD 2×40 zn.,klávesnice,7xLED,napájení z T2032CX</t>
  </si>
  <si>
    <t>sb</t>
  </si>
  <si>
    <t>instalační materiál</t>
  </si>
  <si>
    <t>Montáže elektro a MaR</t>
  </si>
  <si>
    <t>Provedení zkoušek a revizí dle ČSN včetně vyhotovení protokolů</t>
  </si>
  <si>
    <t>db</t>
  </si>
  <si>
    <t>Projektová dokumentace elektro a MaR - Skutečný stav</t>
  </si>
  <si>
    <t>Kusová zkouška rozvaděče</t>
  </si>
  <si>
    <t>SW - Programové vybavení řídicí stanice</t>
  </si>
  <si>
    <t>SW - Programové vybavení operátorské stanice</t>
  </si>
  <si>
    <t>Seřízení, nastavení, odzkoušení a zaškolení obsluhy</t>
  </si>
  <si>
    <t>Zajištění a příprava materiálu, doprava</t>
  </si>
  <si>
    <t>Cena celkem bez DPH v CZK</t>
  </si>
  <si>
    <t>733191125R01</t>
  </si>
  <si>
    <t>733121126R02</t>
  </si>
  <si>
    <t>733121127R02</t>
  </si>
  <si>
    <t>733121128R03</t>
  </si>
  <si>
    <t>733121129R04</t>
  </si>
  <si>
    <t>Přesun hmot</t>
  </si>
  <si>
    <t>90 320VD</t>
  </si>
  <si>
    <t>Jádrové vrtání zdmi, podlahou</t>
  </si>
  <si>
    <t>Z219022-PST1</t>
  </si>
  <si>
    <t>Borská 53-Plzeň ZČU-PS1</t>
  </si>
  <si>
    <t>PST1 - Borská 53, Plzeň</t>
  </si>
  <si>
    <t>KPS MAXI S - pref-AKU - viz.příloha soupiska komponentů KPS</t>
  </si>
  <si>
    <t>Typ zapojení: MAXI S - pref-AKU</t>
  </si>
  <si>
    <t>Číslo projektu: 18-240</t>
  </si>
  <si>
    <t>Primár</t>
  </si>
  <si>
    <t>Sekundár ÚT1</t>
  </si>
  <si>
    <t>Sekundár TV1</t>
  </si>
  <si>
    <t>Výkon P:</t>
  </si>
  <si>
    <t>325 (132) kW</t>
  </si>
  <si>
    <t>193 kW</t>
  </si>
  <si>
    <t>132 (132) kW</t>
  </si>
  <si>
    <t>Teplotní program TC:</t>
  </si>
  <si>
    <t>130/58,4 (100/32,7) °C</t>
  </si>
  <si>
    <t>90/70 °C</t>
  </si>
  <si>
    <t>55/10 °C</t>
  </si>
  <si>
    <t>Výpočtová teplota TS:</t>
  </si>
  <si>
    <t>130 °C</t>
  </si>
  <si>
    <t>90 °C</t>
  </si>
  <si>
    <t>55 °C</t>
  </si>
  <si>
    <t>Výpočtový tlak PS:</t>
  </si>
  <si>
    <t>2400 kPa</t>
  </si>
  <si>
    <t>550 kPa</t>
  </si>
  <si>
    <t>900 kPa</t>
  </si>
  <si>
    <t>Jmenovitý tlak PN:</t>
  </si>
  <si>
    <t>PN25</t>
  </si>
  <si>
    <t>PN6</t>
  </si>
  <si>
    <t>PN10</t>
  </si>
  <si>
    <t>Dynamický tlak:</t>
  </si>
  <si>
    <t>100 kPa</t>
  </si>
  <si>
    <t>Pozice</t>
  </si>
  <si>
    <t>Název komponentu</t>
  </si>
  <si>
    <t>Typ komponentu</t>
  </si>
  <si>
    <t>DN</t>
  </si>
  <si>
    <t>Osazeno</t>
  </si>
  <si>
    <t>Primární okruh</t>
  </si>
  <si>
    <t>1.1</t>
  </si>
  <si>
    <t>Kulový kohout přivařovací</t>
  </si>
  <si>
    <t>DN40</t>
  </si>
  <si>
    <t>1.2-1</t>
  </si>
  <si>
    <t>Manometr 100 mm, M20x1,5, nerezový</t>
  </si>
  <si>
    <t>MAN 25bar</t>
  </si>
  <si>
    <t>DN15</t>
  </si>
  <si>
    <t>1.2-2</t>
  </si>
  <si>
    <t>Manometrový ventil</t>
  </si>
  <si>
    <t>KMANH</t>
  </si>
  <si>
    <t>1.2-3</t>
  </si>
  <si>
    <t>Kondenzační smyčka zahnutá</t>
  </si>
  <si>
    <t>KSMZ</t>
  </si>
  <si>
    <t>DN10</t>
  </si>
  <si>
    <t>1.3</t>
  </si>
  <si>
    <t>Teploměr lihový rohový</t>
  </si>
  <si>
    <t>0-200°C; G 1/2'' R63</t>
  </si>
  <si>
    <t>1.4-1</t>
  </si>
  <si>
    <t>Filtr přivařovací</t>
  </si>
  <si>
    <t>1.4-2</t>
  </si>
  <si>
    <t>Kulový kohout přivařovací, vypouštěcí</t>
  </si>
  <si>
    <t>11.1</t>
  </si>
  <si>
    <t>Zpětný ventil mezipřírubový</t>
  </si>
  <si>
    <t>11.2</t>
  </si>
  <si>
    <t>Regulátor tlakové diference</t>
  </si>
  <si>
    <t>DN25</t>
  </si>
  <si>
    <t>11.3</t>
  </si>
  <si>
    <t>11.5</t>
  </si>
  <si>
    <t>Společný sekundární okruh ÚT1</t>
  </si>
  <si>
    <t>2.1-1</t>
  </si>
  <si>
    <t>Regulační ventil 2V</t>
  </si>
  <si>
    <t>2.1-2</t>
  </si>
  <si>
    <t>Pohon 24V</t>
  </si>
  <si>
    <t>SKD62E</t>
  </si>
  <si>
    <t>------</t>
  </si>
  <si>
    <t>2.8</t>
  </si>
  <si>
    <t>3-1</t>
  </si>
  <si>
    <t>Výměník tepla deskový</t>
  </si>
  <si>
    <t>Pájený</t>
  </si>
  <si>
    <t>DN20/25</t>
  </si>
  <si>
    <t>3-2</t>
  </si>
  <si>
    <t>Izolace deskového výměníku</t>
  </si>
  <si>
    <t>3.1a-1</t>
  </si>
  <si>
    <t>Čidlo teploty ponorné</t>
  </si>
  <si>
    <t>QAZ21.5220</t>
  </si>
  <si>
    <t>3.1a-2</t>
  </si>
  <si>
    <t>Jímka pro teplotní čidlo</t>
  </si>
  <si>
    <t>3.1d-1</t>
  </si>
  <si>
    <t>Snímač tlaku</t>
  </si>
  <si>
    <t>P499 0-10V 8bar ¼ SAE</t>
  </si>
  <si>
    <t>DN8</t>
  </si>
  <si>
    <t>3.1d-2</t>
  </si>
  <si>
    <t>Kulový kohout závitový s vypouštěním</t>
  </si>
  <si>
    <t>3.1d-3</t>
  </si>
  <si>
    <t>Návarek vnější závit</t>
  </si>
  <si>
    <t>EG 1/2'' L=100mm CS</t>
  </si>
  <si>
    <t>3.3</t>
  </si>
  <si>
    <t>Pojistný ventil závitový</t>
  </si>
  <si>
    <t>1/2''x3/4''KD;5,5bar</t>
  </si>
  <si>
    <t>DN15/20</t>
  </si>
  <si>
    <t>3.6-1</t>
  </si>
  <si>
    <t>Manometr</t>
  </si>
  <si>
    <t>MAN63 6bar</t>
  </si>
  <si>
    <t>3.6-2</t>
  </si>
  <si>
    <t>3.6-3</t>
  </si>
  <si>
    <t>3.7</t>
  </si>
  <si>
    <t>Teploměr bimetalový</t>
  </si>
  <si>
    <t>0-120°C - 80/100</t>
  </si>
  <si>
    <t>3.8</t>
  </si>
  <si>
    <t>Kulový kohout vyp/nap</t>
  </si>
  <si>
    <t>3.9b</t>
  </si>
  <si>
    <t>DN20</t>
  </si>
  <si>
    <t>Doplňovací a expanzní systém ÚT1</t>
  </si>
  <si>
    <t>5.2a</t>
  </si>
  <si>
    <t>5.2b</t>
  </si>
  <si>
    <t>Filtr závitový PN25</t>
  </si>
  <si>
    <t>5.2c</t>
  </si>
  <si>
    <t>5.2d</t>
  </si>
  <si>
    <t>Solenoidový ventil s cívkou</t>
  </si>
  <si>
    <t>EV220B 6B G38E NC000 BB230AS</t>
  </si>
  <si>
    <t>DN12</t>
  </si>
  <si>
    <t>5.2g</t>
  </si>
  <si>
    <t>Vodoměr lopatkový, impuls</t>
  </si>
  <si>
    <t>CDSD Qn1,5 L80-90 impuls</t>
  </si>
  <si>
    <t>5.2h</t>
  </si>
  <si>
    <t>Zpětný ventil zavitový EUROPA</t>
  </si>
  <si>
    <t>5.4</t>
  </si>
  <si>
    <t>Expanzní nádoba</t>
  </si>
  <si>
    <t>N 300/6</t>
  </si>
  <si>
    <t>Dod.samostatně</t>
  </si>
  <si>
    <t>Sekundární okruh: Sekundární okruh 1</t>
  </si>
  <si>
    <t>4.4</t>
  </si>
  <si>
    <t>Čerpadlo 1x230V</t>
  </si>
  <si>
    <t>MAGNA3 40-80 F 1x230V</t>
  </si>
  <si>
    <t>4.5-1</t>
  </si>
  <si>
    <t>Filtr přírubový PN16</t>
  </si>
  <si>
    <t>DN65</t>
  </si>
  <si>
    <t>4.5-2</t>
  </si>
  <si>
    <t>4.6-1</t>
  </si>
  <si>
    <t>4.6-2</t>
  </si>
  <si>
    <t>4.6-3</t>
  </si>
  <si>
    <t>4.7</t>
  </si>
  <si>
    <t>4.10a</t>
  </si>
  <si>
    <t>Uzavírací klapka mezipřírubová</t>
  </si>
  <si>
    <t>Společný sekundární okruh TV1</t>
  </si>
  <si>
    <t>6.1-1</t>
  </si>
  <si>
    <t>6.1-2</t>
  </si>
  <si>
    <t>6.4</t>
  </si>
  <si>
    <t>Měřič tepla ultrazvukový, s M-BUS</t>
  </si>
  <si>
    <t>Multical 603/Bus DN20 Qn2,5</t>
  </si>
  <si>
    <t>6.8</t>
  </si>
  <si>
    <t>7-1</t>
  </si>
  <si>
    <t>Celonerezový</t>
  </si>
  <si>
    <t>7-2</t>
  </si>
  <si>
    <t>7.1a</t>
  </si>
  <si>
    <t>QAE26.91</t>
  </si>
  <si>
    <t>7.3</t>
  </si>
  <si>
    <t>1/2''x3/4''KB;9bar</t>
  </si>
  <si>
    <t>7.6-1</t>
  </si>
  <si>
    <t>MAN63 10bar</t>
  </si>
  <si>
    <t>7.6-2</t>
  </si>
  <si>
    <t>7.6-3</t>
  </si>
  <si>
    <t>Návarek nerezový 1.4571</t>
  </si>
  <si>
    <t>EG 1/2'' L=35mm, SS</t>
  </si>
  <si>
    <t>7.7</t>
  </si>
  <si>
    <t>0-120°C - 80/65</t>
  </si>
  <si>
    <t>7.8</t>
  </si>
  <si>
    <t>Kulový kohout závitový, nerezový</t>
  </si>
  <si>
    <t>Sekundární okruh TV1</t>
  </si>
  <si>
    <t>8.1</t>
  </si>
  <si>
    <t>DN32</t>
  </si>
  <si>
    <t>8.2</t>
  </si>
  <si>
    <t>8.3-1</t>
  </si>
  <si>
    <t>8.3-2</t>
  </si>
  <si>
    <t>Jímka pro teplotní čidlo SS</t>
  </si>
  <si>
    <t>8.4</t>
  </si>
  <si>
    <t>8.5</t>
  </si>
  <si>
    <t>UPS 32-80 N 1x230V</t>
  </si>
  <si>
    <t>8.6</t>
  </si>
  <si>
    <t>Zpětný ventil závitový nerez</t>
  </si>
  <si>
    <t>9.1</t>
  </si>
  <si>
    <t>9.1a</t>
  </si>
  <si>
    <t>9.2</t>
  </si>
  <si>
    <t>Filtr závitový nerez</t>
  </si>
  <si>
    <t>9.3</t>
  </si>
  <si>
    <t>Vodoměr suchoběžný, s impulsním výstupem</t>
  </si>
  <si>
    <t>DN 25/SV IALF/25/6,3 MID</t>
  </si>
  <si>
    <t>9.4</t>
  </si>
  <si>
    <t>9.6-1</t>
  </si>
  <si>
    <t>9.6-2</t>
  </si>
  <si>
    <t>9.6-3</t>
  </si>
  <si>
    <t>9.8</t>
  </si>
  <si>
    <t>9.9</t>
  </si>
  <si>
    <t>DD 18/10</t>
  </si>
  <si>
    <t>9.9a</t>
  </si>
  <si>
    <t>Armatura pod expanzi</t>
  </si>
  <si>
    <t>10.1</t>
  </si>
  <si>
    <t>10.2</t>
  </si>
  <si>
    <t>10.3</t>
  </si>
  <si>
    <t>UPS 25-80 N 1x230V</t>
  </si>
  <si>
    <t>10.4</t>
  </si>
  <si>
    <t>12</t>
  </si>
  <si>
    <t>Akumulační zásobník nerezový, s izolací</t>
  </si>
  <si>
    <t>AL 500 E</t>
  </si>
  <si>
    <t>Název projektu: Borská 53-Plzeň ZČU-PST 1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</si>
</sst>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##,0\,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\ &quot;Kč&quot;"/>
    <numFmt numFmtId="171" formatCode="#,##0.00\ _K_č"/>
    <numFmt numFmtId="172" formatCode="#\ ##0\ "/>
  </numFmts>
  <fonts count="51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24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 CE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  <font>
      <b/>
      <sz val="11"/>
      <color rgb="FFFFFFFF"/>
      <name val="Calibri"/>
      <family val="2"/>
    </font>
    <font>
      <sz val="11"/>
      <color rgb="FFFFFFFF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006400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thin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3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Continuous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right"/>
    </xf>
    <xf numFmtId="0" fontId="1" fillId="33" borderId="0" xfId="0" applyFont="1" applyFill="1" applyAlignment="1">
      <alignment horizontal="left"/>
    </xf>
    <xf numFmtId="4" fontId="1" fillId="33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lef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0" xfId="0" applyFont="1" applyAlignment="1">
      <alignment/>
    </xf>
    <xf numFmtId="0" fontId="0" fillId="0" borderId="20" xfId="0" applyFont="1" applyBorder="1" applyAlignment="1">
      <alignment horizontal="left"/>
    </xf>
    <xf numFmtId="0" fontId="0" fillId="0" borderId="2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left"/>
    </xf>
    <xf numFmtId="14" fontId="0" fillId="0" borderId="22" xfId="0" applyNumberFormat="1" applyFont="1" applyBorder="1" applyAlignment="1">
      <alignment horizontal="left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7" fillId="33" borderId="26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0" fillId="0" borderId="27" xfId="0" applyBorder="1" applyAlignment="1">
      <alignment/>
    </xf>
    <xf numFmtId="0" fontId="7" fillId="33" borderId="28" xfId="0" applyFont="1" applyFill="1" applyBorder="1" applyAlignment="1">
      <alignment horizontal="center" vertical="center"/>
    </xf>
    <xf numFmtId="0" fontId="8" fillId="0" borderId="29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7" xfId="0" applyFont="1" applyBorder="1" applyAlignment="1">
      <alignment/>
    </xf>
    <xf numFmtId="4" fontId="9" fillId="0" borderId="28" xfId="0" applyNumberFormat="1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10" fillId="0" borderId="29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9" xfId="0" applyFont="1" applyBorder="1" applyAlignment="1">
      <alignment/>
    </xf>
    <xf numFmtId="4" fontId="9" fillId="0" borderId="27" xfId="0" applyNumberFormat="1" applyFont="1" applyBorder="1" applyAlignment="1">
      <alignment/>
    </xf>
    <xf numFmtId="4" fontId="9" fillId="0" borderId="30" xfId="0" applyNumberFormat="1" applyFont="1" applyBorder="1" applyAlignment="1">
      <alignment/>
    </xf>
    <xf numFmtId="0" fontId="9" fillId="0" borderId="23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31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2" xfId="0" applyFont="1" applyBorder="1" applyAlignment="1">
      <alignment/>
    </xf>
    <xf numFmtId="0" fontId="9" fillId="0" borderId="33" xfId="0" applyFont="1" applyBorder="1" applyAlignment="1">
      <alignment/>
    </xf>
    <xf numFmtId="4" fontId="9" fillId="0" borderId="34" xfId="0" applyNumberFormat="1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2" xfId="0" applyFont="1" applyBorder="1" applyAlignment="1">
      <alignment/>
    </xf>
    <xf numFmtId="4" fontId="9" fillId="0" borderId="31" xfId="0" applyNumberFormat="1" applyFont="1" applyBorder="1" applyAlignment="1">
      <alignment/>
    </xf>
    <xf numFmtId="0" fontId="9" fillId="0" borderId="0" xfId="0" applyFont="1" applyAlignment="1">
      <alignment/>
    </xf>
    <xf numFmtId="0" fontId="10" fillId="33" borderId="29" xfId="0" applyFont="1" applyFill="1" applyBorder="1" applyAlignment="1">
      <alignment/>
    </xf>
    <xf numFmtId="0" fontId="9" fillId="33" borderId="30" xfId="0" applyFont="1" applyFill="1" applyBorder="1" applyAlignment="1">
      <alignment/>
    </xf>
    <xf numFmtId="0" fontId="9" fillId="0" borderId="36" xfId="0" applyFont="1" applyBorder="1" applyAlignment="1">
      <alignment/>
    </xf>
    <xf numFmtId="0" fontId="9" fillId="0" borderId="37" xfId="0" applyFont="1" applyBorder="1" applyAlignment="1">
      <alignment/>
    </xf>
    <xf numFmtId="0" fontId="9" fillId="0" borderId="38" xfId="0" applyFont="1" applyBorder="1" applyAlignment="1">
      <alignment/>
    </xf>
    <xf numFmtId="0" fontId="9" fillId="0" borderId="39" xfId="0" applyFont="1" applyBorder="1" applyAlignment="1">
      <alignment/>
    </xf>
    <xf numFmtId="0" fontId="9" fillId="0" borderId="4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41" xfId="0" applyFont="1" applyBorder="1" applyAlignment="1">
      <alignment/>
    </xf>
    <xf numFmtId="0" fontId="9" fillId="0" borderId="42" xfId="0" applyFont="1" applyBorder="1" applyAlignment="1">
      <alignment/>
    </xf>
    <xf numFmtId="0" fontId="9" fillId="0" borderId="43" xfId="0" applyFont="1" applyBorder="1" applyAlignment="1">
      <alignment/>
    </xf>
    <xf numFmtId="0" fontId="9" fillId="0" borderId="44" xfId="0" applyFont="1" applyBorder="1" applyAlignment="1">
      <alignment/>
    </xf>
    <xf numFmtId="0" fontId="9" fillId="0" borderId="45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NumberFormat="1" applyAlignment="1">
      <alignment horizontal="right"/>
    </xf>
    <xf numFmtId="0" fontId="1" fillId="0" borderId="46" xfId="0" applyFont="1" applyBorder="1" applyAlignment="1">
      <alignment horizontal="right"/>
    </xf>
    <xf numFmtId="0" fontId="1" fillId="0" borderId="45" xfId="0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0" fontId="1" fillId="33" borderId="0" xfId="0" applyFont="1" applyFill="1" applyAlignment="1">
      <alignment horizontal="center"/>
    </xf>
    <xf numFmtId="0" fontId="1" fillId="0" borderId="12" xfId="0" applyNumberFormat="1" applyFont="1" applyBorder="1" applyAlignment="1">
      <alignment horizontal="right"/>
    </xf>
    <xf numFmtId="0" fontId="1" fillId="0" borderId="13" xfId="0" applyNumberFormat="1" applyFont="1" applyBorder="1" applyAlignment="1">
      <alignment horizontal="right"/>
    </xf>
    <xf numFmtId="0" fontId="1" fillId="33" borderId="0" xfId="0" applyNumberFormat="1" applyFont="1" applyFill="1" applyAlignment="1">
      <alignment horizontal="right"/>
    </xf>
    <xf numFmtId="0" fontId="0" fillId="0" borderId="0" xfId="0" applyNumberFormat="1" applyFont="1" applyFill="1" applyAlignment="1">
      <alignment horizontal="right"/>
    </xf>
    <xf numFmtId="0" fontId="1" fillId="0" borderId="37" xfId="0" applyNumberFormat="1" applyFont="1" applyBorder="1" applyAlignment="1">
      <alignment horizontal="right"/>
    </xf>
    <xf numFmtId="0" fontId="1" fillId="0" borderId="43" xfId="0" applyNumberFormat="1" applyFont="1" applyBorder="1" applyAlignment="1">
      <alignment horizontal="right"/>
    </xf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right"/>
    </xf>
    <xf numFmtId="4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49" fontId="0" fillId="0" borderId="0" xfId="0" applyNumberFormat="1" applyFont="1" applyFill="1" applyBorder="1" applyAlignment="1" applyProtection="1">
      <alignment horizontal="left" vertical="center"/>
      <protection/>
    </xf>
    <xf numFmtId="49" fontId="0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Border="1" applyAlignment="1" applyProtection="1">
      <alignment horizontal="right" vertical="center"/>
      <protection/>
    </xf>
    <xf numFmtId="4" fontId="0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0" fillId="0" borderId="0" xfId="0" applyNumberFormat="1" applyFont="1" applyFill="1" applyAlignment="1">
      <alignment/>
    </xf>
    <xf numFmtId="0" fontId="1" fillId="34" borderId="0" xfId="0" applyFont="1" applyFill="1" applyAlignment="1">
      <alignment horizontal="left"/>
    </xf>
    <xf numFmtId="0" fontId="1" fillId="34" borderId="0" xfId="0" applyFont="1" applyFill="1" applyAlignment="1">
      <alignment horizontal="center"/>
    </xf>
    <xf numFmtId="0" fontId="1" fillId="34" borderId="0" xfId="0" applyNumberFormat="1" applyFont="1" applyFill="1" applyAlignment="1">
      <alignment horizontal="right"/>
    </xf>
    <xf numFmtId="4" fontId="1" fillId="34" borderId="0" xfId="0" applyNumberFormat="1" applyFont="1" applyFill="1" applyAlignment="1">
      <alignment horizontal="right"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0" fontId="1" fillId="0" borderId="0" xfId="48" applyFont="1" applyAlignment="1">
      <alignment horizontal="left" vertical="center"/>
      <protection/>
    </xf>
    <xf numFmtId="0" fontId="0" fillId="0" borderId="0" xfId="0" applyFont="1" applyAlignment="1">
      <alignment vertical="center"/>
    </xf>
    <xf numFmtId="3" fontId="0" fillId="0" borderId="0" xfId="0" applyNumberFormat="1" applyFont="1" applyAlignment="1">
      <alignment vertical="center"/>
    </xf>
    <xf numFmtId="0" fontId="1" fillId="0" borderId="0" xfId="48" applyFont="1" applyAlignment="1">
      <alignment vertical="center"/>
      <protection/>
    </xf>
    <xf numFmtId="0" fontId="0" fillId="0" borderId="0" xfId="48" applyFont="1" applyAlignment="1">
      <alignment horizontal="left" vertical="center"/>
      <protection/>
    </xf>
    <xf numFmtId="0" fontId="0" fillId="0" borderId="0" xfId="48" applyFont="1" applyAlignment="1">
      <alignment vertical="center"/>
      <protection/>
    </xf>
    <xf numFmtId="14" fontId="0" fillId="0" borderId="0" xfId="48" applyNumberFormat="1" applyFont="1" applyAlignment="1">
      <alignment horizontal="left" vertical="center"/>
      <protection/>
    </xf>
    <xf numFmtId="0" fontId="0" fillId="0" borderId="0" xfId="0" applyFont="1" applyAlignment="1">
      <alignment horizontal="left" vertical="center"/>
    </xf>
    <xf numFmtId="2" fontId="0" fillId="0" borderId="0" xfId="0" applyNumberFormat="1" applyFont="1" applyAlignment="1">
      <alignment vertical="center"/>
    </xf>
    <xf numFmtId="1" fontId="0" fillId="0" borderId="0" xfId="0" applyNumberFormat="1" applyFont="1" applyAlignment="1">
      <alignment vertical="center"/>
    </xf>
    <xf numFmtId="0" fontId="47" fillId="0" borderId="0" xfId="47" applyFont="1" applyAlignment="1">
      <alignment horizontal="left" vertical="center"/>
      <protection/>
    </xf>
    <xf numFmtId="0" fontId="12" fillId="0" borderId="0" xfId="0" applyFont="1" applyAlignment="1">
      <alignment vertical="center"/>
    </xf>
    <xf numFmtId="1" fontId="0" fillId="0" borderId="0" xfId="0" applyNumberFormat="1" applyFont="1" applyAlignment="1">
      <alignment horizontal="left" vertical="center"/>
    </xf>
    <xf numFmtId="3" fontId="12" fillId="0" borderId="0" xfId="0" applyNumberFormat="1" applyFont="1" applyAlignment="1">
      <alignment vertical="center"/>
    </xf>
    <xf numFmtId="0" fontId="47" fillId="0" borderId="0" xfId="49" applyFont="1" applyAlignment="1">
      <alignment vertical="center"/>
      <protection/>
    </xf>
    <xf numFmtId="3" fontId="47" fillId="0" borderId="0" xfId="49" applyNumberFormat="1" applyFont="1" applyAlignment="1">
      <alignment vertical="center"/>
      <protection/>
    </xf>
    <xf numFmtId="49" fontId="0" fillId="0" borderId="0" xfId="0" applyNumberFormat="1" applyFont="1" applyAlignment="1">
      <alignment horizontal="left" vertical="center"/>
    </xf>
    <xf numFmtId="3" fontId="0" fillId="0" borderId="0" xfId="35" applyNumberFormat="1" applyFont="1" applyAlignment="1">
      <alignment vertical="center"/>
    </xf>
    <xf numFmtId="0" fontId="47" fillId="0" borderId="0" xfId="0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0" fontId="1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3" fontId="1" fillId="0" borderId="27" xfId="0" applyNumberFormat="1" applyFont="1" applyBorder="1" applyAlignment="1">
      <alignment vertical="center"/>
    </xf>
    <xf numFmtId="1" fontId="10" fillId="33" borderId="29" xfId="0" applyNumberFormat="1" applyFont="1" applyFill="1" applyBorder="1" applyAlignment="1">
      <alignment/>
    </xf>
    <xf numFmtId="1" fontId="9" fillId="33" borderId="30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70" fontId="10" fillId="33" borderId="27" xfId="0" applyNumberFormat="1" applyFont="1" applyFill="1" applyBorder="1" applyAlignment="1">
      <alignment/>
    </xf>
    <xf numFmtId="170" fontId="9" fillId="0" borderId="28" xfId="0" applyNumberFormat="1" applyFont="1" applyBorder="1" applyAlignment="1">
      <alignment/>
    </xf>
    <xf numFmtId="170" fontId="9" fillId="0" borderId="29" xfId="0" applyNumberFormat="1" applyFont="1" applyBorder="1" applyAlignment="1">
      <alignment/>
    </xf>
    <xf numFmtId="170" fontId="9" fillId="0" borderId="34" xfId="0" applyNumberFormat="1" applyFont="1" applyBorder="1" applyAlignment="1">
      <alignment/>
    </xf>
    <xf numFmtId="170" fontId="9" fillId="0" borderId="31" xfId="0" applyNumberFormat="1" applyFont="1" applyBorder="1" applyAlignment="1">
      <alignment/>
    </xf>
    <xf numFmtId="0" fontId="0" fillId="0" borderId="0" xfId="0" applyFont="1" applyBorder="1" applyAlignment="1">
      <alignment horizontal="left" vertical="center"/>
    </xf>
    <xf numFmtId="49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vertical="center"/>
    </xf>
    <xf numFmtId="49" fontId="48" fillId="35" borderId="28" xfId="0" applyNumberFormat="1" applyFont="1" applyFill="1" applyBorder="1" applyAlignment="1">
      <alignment/>
    </xf>
    <xf numFmtId="0" fontId="49" fillId="35" borderId="28" xfId="0" applyFont="1" applyFill="1" applyBorder="1" applyAlignment="1">
      <alignment/>
    </xf>
    <xf numFmtId="0" fontId="0" fillId="0" borderId="28" xfId="0" applyBorder="1" applyAlignment="1">
      <alignment/>
    </xf>
    <xf numFmtId="49" fontId="0" fillId="0" borderId="28" xfId="0" applyNumberFormat="1" applyBorder="1" applyAlignment="1">
      <alignment horizontal="right"/>
    </xf>
    <xf numFmtId="49" fontId="0" fillId="0" borderId="28" xfId="0" applyNumberFormat="1" applyBorder="1" applyAlignment="1">
      <alignment horizontal="center"/>
    </xf>
    <xf numFmtId="49" fontId="48" fillId="35" borderId="28" xfId="0" applyNumberFormat="1" applyFont="1" applyFill="1" applyBorder="1" applyAlignment="1">
      <alignment horizontal="center"/>
    </xf>
    <xf numFmtId="49" fontId="48" fillId="35" borderId="28" xfId="0" applyNumberFormat="1" applyFont="1" applyFill="1" applyBorder="1" applyAlignment="1">
      <alignment horizontal="left"/>
    </xf>
    <xf numFmtId="172" fontId="48" fillId="35" borderId="28" xfId="0" applyNumberFormat="1" applyFont="1" applyFill="1" applyBorder="1" applyAlignment="1">
      <alignment horizontal="center"/>
    </xf>
    <xf numFmtId="1" fontId="48" fillId="35" borderId="28" xfId="0" applyNumberFormat="1" applyFont="1" applyFill="1" applyBorder="1" applyAlignment="1">
      <alignment horizontal="center"/>
    </xf>
    <xf numFmtId="49" fontId="0" fillId="0" borderId="28" xfId="0" applyNumberFormat="1" applyBorder="1" applyAlignment="1">
      <alignment horizontal="left"/>
    </xf>
    <xf numFmtId="172" fontId="0" fillId="0" borderId="28" xfId="0" applyNumberFormat="1" applyBorder="1" applyAlignment="1">
      <alignment horizontal="center"/>
    </xf>
    <xf numFmtId="1" fontId="0" fillId="0" borderId="28" xfId="0" applyNumberFormat="1" applyBorder="1" applyAlignment="1">
      <alignment horizontal="center"/>
    </xf>
    <xf numFmtId="172" fontId="49" fillId="35" borderId="28" xfId="0" applyNumberFormat="1" applyFont="1" applyFill="1" applyBorder="1" applyAlignment="1">
      <alignment horizontal="center"/>
    </xf>
    <xf numFmtId="49" fontId="49" fillId="35" borderId="28" xfId="0" applyNumberFormat="1" applyFont="1" applyFill="1" applyBorder="1" applyAlignment="1">
      <alignment horizontal="left"/>
    </xf>
    <xf numFmtId="1" fontId="49" fillId="35" borderId="28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 vertical="top"/>
    </xf>
    <xf numFmtId="0" fontId="0" fillId="0" borderId="24" xfId="0" applyFont="1" applyBorder="1" applyAlignment="1">
      <alignment horizontal="left" vertical="top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1" fillId="0" borderId="19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5" fillId="0" borderId="19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14" fontId="0" fillId="0" borderId="0" xfId="0" applyNumberFormat="1" applyFont="1" applyBorder="1" applyAlignment="1">
      <alignment horizontal="left" vertical="top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al 2 4 2" xfId="47"/>
    <cellStyle name="Normální 5 2" xfId="48"/>
    <cellStyle name="normální 6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tabSelected="1" zoomScalePageLayoutView="0" workbookViewId="0" topLeftCell="A1">
      <selection activeCell="C43" sqref="C43"/>
    </sheetView>
  </sheetViews>
  <sheetFormatPr defaultColWidth="9.140625" defaultRowHeight="12.75"/>
  <cols>
    <col min="2" max="2" width="20.7109375" style="0" customWidth="1"/>
    <col min="3" max="3" width="17.8515625" style="0" customWidth="1"/>
    <col min="5" max="5" width="18.00390625" style="0" customWidth="1"/>
    <col min="6" max="6" width="15.8515625" style="0" customWidth="1"/>
    <col min="8" max="8" width="18.7109375" style="0" customWidth="1"/>
    <col min="9" max="9" width="17.7109375" style="0" customWidth="1"/>
  </cols>
  <sheetData>
    <row r="1" spans="1:9" ht="30">
      <c r="A1" s="162" t="s">
        <v>39</v>
      </c>
      <c r="B1" s="162"/>
      <c r="C1" s="162"/>
      <c r="D1" s="162"/>
      <c r="E1" s="162"/>
      <c r="F1" s="162"/>
      <c r="G1" s="162"/>
      <c r="H1" s="162"/>
      <c r="I1" s="162"/>
    </row>
    <row r="2" spans="1:9" ht="12.75">
      <c r="A2" s="17" t="s">
        <v>40</v>
      </c>
      <c r="B2" s="18"/>
      <c r="C2" s="163" t="s">
        <v>302</v>
      </c>
      <c r="D2" s="163"/>
      <c r="E2" s="19" t="s">
        <v>41</v>
      </c>
      <c r="F2" s="165"/>
      <c r="G2" s="165"/>
      <c r="H2" s="18" t="s">
        <v>42</v>
      </c>
      <c r="I2" s="20"/>
    </row>
    <row r="3" spans="1:9" ht="12.75">
      <c r="A3" s="21"/>
      <c r="B3" s="22"/>
      <c r="C3" s="164"/>
      <c r="D3" s="164"/>
      <c r="E3" s="22"/>
      <c r="F3" s="166"/>
      <c r="G3" s="166"/>
      <c r="H3" s="22"/>
      <c r="I3" s="23"/>
    </row>
    <row r="4" spans="1:9" ht="12.75">
      <c r="A4" s="21" t="s">
        <v>43</v>
      </c>
      <c r="B4" s="22"/>
      <c r="C4" s="166"/>
      <c r="D4" s="166"/>
      <c r="E4" s="22" t="s">
        <v>44</v>
      </c>
      <c r="F4" s="157"/>
      <c r="G4" s="157"/>
      <c r="H4" s="22" t="s">
        <v>42</v>
      </c>
      <c r="I4" s="24"/>
    </row>
    <row r="5" spans="1:9" ht="12.75">
      <c r="A5" s="21"/>
      <c r="B5" s="22"/>
      <c r="C5" s="166"/>
      <c r="D5" s="166"/>
      <c r="E5" s="22"/>
      <c r="F5" s="157"/>
      <c r="G5" s="157"/>
      <c r="H5" s="22"/>
      <c r="I5" s="23"/>
    </row>
    <row r="6" spans="1:9" ht="12.75">
      <c r="A6" s="21" t="s">
        <v>45</v>
      </c>
      <c r="B6" s="22"/>
      <c r="C6" s="157" t="s">
        <v>159</v>
      </c>
      <c r="D6" s="157"/>
      <c r="E6" s="22" t="s">
        <v>46</v>
      </c>
      <c r="F6" s="157"/>
      <c r="G6" s="157"/>
      <c r="H6" s="22" t="s">
        <v>42</v>
      </c>
      <c r="I6" s="24"/>
    </row>
    <row r="7" spans="1:9" ht="12.75">
      <c r="A7" s="21"/>
      <c r="B7" s="22"/>
      <c r="C7" s="157"/>
      <c r="D7" s="157"/>
      <c r="E7" s="22"/>
      <c r="F7" s="157"/>
      <c r="G7" s="157"/>
      <c r="H7" s="22"/>
      <c r="I7" s="23"/>
    </row>
    <row r="8" spans="1:9" ht="12.75">
      <c r="A8" s="21" t="s">
        <v>47</v>
      </c>
      <c r="B8" s="22"/>
      <c r="C8" s="167"/>
      <c r="D8" s="157"/>
      <c r="E8" s="22" t="s">
        <v>48</v>
      </c>
      <c r="F8" s="167"/>
      <c r="G8" s="157"/>
      <c r="H8" s="22" t="s">
        <v>49</v>
      </c>
      <c r="I8" s="24"/>
    </row>
    <row r="9" spans="1:9" ht="12.75">
      <c r="A9" s="21"/>
      <c r="B9" s="22"/>
      <c r="C9" s="157"/>
      <c r="D9" s="157"/>
      <c r="E9" s="22"/>
      <c r="F9" s="157"/>
      <c r="G9" s="157"/>
      <c r="H9" s="22"/>
      <c r="I9" s="23"/>
    </row>
    <row r="10" spans="1:9" ht="12.75">
      <c r="A10" s="21" t="s">
        <v>50</v>
      </c>
      <c r="B10" s="22"/>
      <c r="C10" s="157"/>
      <c r="D10" s="157"/>
      <c r="E10" s="22" t="s">
        <v>51</v>
      </c>
      <c r="F10" s="157" t="s">
        <v>52</v>
      </c>
      <c r="G10" s="157"/>
      <c r="H10" s="22" t="s">
        <v>53</v>
      </c>
      <c r="I10" s="25"/>
    </row>
    <row r="11" spans="1:9" ht="12.75">
      <c r="A11" s="26"/>
      <c r="B11" s="27"/>
      <c r="C11" s="158"/>
      <c r="D11" s="158"/>
      <c r="E11" s="27"/>
      <c r="F11" s="158"/>
      <c r="G11" s="158"/>
      <c r="H11" s="27"/>
      <c r="I11" s="28"/>
    </row>
    <row r="12" spans="1:9" ht="18">
      <c r="A12" s="159" t="s">
        <v>54</v>
      </c>
      <c r="B12" s="160"/>
      <c r="C12" s="160"/>
      <c r="D12" s="160"/>
      <c r="E12" s="160"/>
      <c r="F12" s="160"/>
      <c r="G12" s="160"/>
      <c r="H12" s="160"/>
      <c r="I12" s="161"/>
    </row>
    <row r="13" spans="1:9" ht="26.25">
      <c r="A13" s="29" t="s">
        <v>55</v>
      </c>
      <c r="B13" s="30" t="s">
        <v>56</v>
      </c>
      <c r="C13" s="31"/>
      <c r="D13" s="32" t="s">
        <v>57</v>
      </c>
      <c r="E13" s="33" t="s">
        <v>58</v>
      </c>
      <c r="F13" s="31"/>
      <c r="G13" s="32" t="s">
        <v>59</v>
      </c>
      <c r="H13" s="33" t="s">
        <v>60</v>
      </c>
      <c r="I13" s="31"/>
    </row>
    <row r="14" spans="1:9" ht="15">
      <c r="A14" s="34" t="s">
        <v>61</v>
      </c>
      <c r="B14" s="35"/>
      <c r="C14" s="131">
        <f>'Strojně technologická část'!J73</f>
        <v>0</v>
      </c>
      <c r="D14" s="37" t="s">
        <v>62</v>
      </c>
      <c r="E14" s="37"/>
      <c r="F14" s="132">
        <v>0</v>
      </c>
      <c r="G14" s="37" t="s">
        <v>63</v>
      </c>
      <c r="H14" s="37"/>
      <c r="I14" s="131">
        <v>0</v>
      </c>
    </row>
    <row r="15" spans="1:9" ht="15">
      <c r="A15" s="38" t="s">
        <v>64</v>
      </c>
      <c r="B15" s="35"/>
      <c r="C15" s="131">
        <f>'MaR a tech.elektroinstalace'!G74</f>
        <v>0</v>
      </c>
      <c r="D15" s="37" t="s">
        <v>65</v>
      </c>
      <c r="E15" s="37"/>
      <c r="F15" s="132">
        <v>0</v>
      </c>
      <c r="G15" s="37" t="s">
        <v>66</v>
      </c>
      <c r="H15" s="37"/>
      <c r="I15" s="131">
        <v>0</v>
      </c>
    </row>
    <row r="16" spans="1:9" ht="15.75">
      <c r="A16" s="39"/>
      <c r="B16" s="35"/>
      <c r="C16" s="131">
        <v>0</v>
      </c>
      <c r="D16" s="40" t="s">
        <v>67</v>
      </c>
      <c r="E16" s="40"/>
      <c r="F16" s="132">
        <v>0</v>
      </c>
      <c r="G16" s="37" t="s">
        <v>68</v>
      </c>
      <c r="H16" s="37"/>
      <c r="I16" s="131">
        <v>0</v>
      </c>
    </row>
    <row r="17" spans="1:9" ht="15.75">
      <c r="A17" s="39"/>
      <c r="B17" s="35"/>
      <c r="C17" s="132">
        <v>0</v>
      </c>
      <c r="D17" s="41"/>
      <c r="E17" s="35"/>
      <c r="F17" s="42"/>
      <c r="G17" s="40" t="s">
        <v>69</v>
      </c>
      <c r="H17" s="40"/>
      <c r="I17" s="131">
        <v>0</v>
      </c>
    </row>
    <row r="18" spans="1:9" ht="15.75">
      <c r="A18" s="39"/>
      <c r="B18" s="35"/>
      <c r="C18" s="132">
        <v>0</v>
      </c>
      <c r="D18" s="41"/>
      <c r="E18" s="35"/>
      <c r="F18" s="43"/>
      <c r="G18" s="41" t="s">
        <v>70</v>
      </c>
      <c r="H18" s="35"/>
      <c r="I18" s="131">
        <v>0</v>
      </c>
    </row>
    <row r="19" spans="1:9" ht="15.75">
      <c r="A19" s="39"/>
      <c r="B19" s="35"/>
      <c r="C19" s="132">
        <v>0</v>
      </c>
      <c r="D19" s="44"/>
      <c r="E19" s="45"/>
      <c r="F19" s="42"/>
      <c r="G19" s="46" t="s">
        <v>71</v>
      </c>
      <c r="H19" s="46"/>
      <c r="I19" s="131">
        <v>0</v>
      </c>
    </row>
    <row r="20" spans="1:9" ht="15.75">
      <c r="A20" s="47" t="s">
        <v>72</v>
      </c>
      <c r="B20" s="45"/>
      <c r="C20" s="131">
        <v>0</v>
      </c>
      <c r="D20" s="41"/>
      <c r="E20" s="35"/>
      <c r="F20" s="36"/>
      <c r="G20" s="41"/>
      <c r="H20" s="35"/>
      <c r="I20" s="36"/>
    </row>
    <row r="21" spans="1:9" ht="16.5" thickBot="1">
      <c r="A21" s="48" t="s">
        <v>73</v>
      </c>
      <c r="B21" s="49"/>
      <c r="C21" s="133">
        <v>1.8189894035458565E-12</v>
      </c>
      <c r="D21" s="51"/>
      <c r="E21" s="51"/>
      <c r="F21" s="50"/>
      <c r="G21" s="52"/>
      <c r="H21" s="49"/>
      <c r="I21" s="50"/>
    </row>
    <row r="22" spans="1:9" ht="16.5" thickTop="1">
      <c r="A22" s="47" t="s">
        <v>74</v>
      </c>
      <c r="B22" s="45"/>
      <c r="C22" s="134">
        <f>SUM(C14:C21)</f>
        <v>1.8189894035458565E-12</v>
      </c>
      <c r="D22" s="47" t="s">
        <v>75</v>
      </c>
      <c r="E22" s="45"/>
      <c r="F22" s="53">
        <v>0</v>
      </c>
      <c r="G22" s="47" t="s">
        <v>76</v>
      </c>
      <c r="H22" s="45"/>
      <c r="I22" s="53">
        <v>0</v>
      </c>
    </row>
    <row r="23" spans="1:9" ht="15">
      <c r="A23" s="54"/>
      <c r="B23" s="54"/>
      <c r="C23" s="54"/>
      <c r="D23" s="54"/>
      <c r="E23" s="54"/>
      <c r="F23" s="54"/>
      <c r="G23" s="54"/>
      <c r="H23" s="54"/>
      <c r="I23" s="54"/>
    </row>
    <row r="24" spans="1:10" ht="15.75">
      <c r="A24" s="55" t="s">
        <v>77</v>
      </c>
      <c r="B24" s="56"/>
      <c r="C24" s="130">
        <v>0</v>
      </c>
      <c r="D24" s="127" t="s">
        <v>78</v>
      </c>
      <c r="E24" s="128"/>
      <c r="F24" s="130">
        <v>0</v>
      </c>
      <c r="G24" s="127" t="s">
        <v>79</v>
      </c>
      <c r="H24" s="128"/>
      <c r="I24" s="130">
        <f>SUM(C14:C21)</f>
        <v>1.8189894035458565E-12</v>
      </c>
      <c r="J24" s="129"/>
    </row>
    <row r="25" spans="1:10" ht="15.75">
      <c r="A25" s="55" t="s">
        <v>80</v>
      </c>
      <c r="B25" s="56"/>
      <c r="C25" s="130">
        <f>SUM(C14:C21)</f>
        <v>1.8189894035458565E-12</v>
      </c>
      <c r="D25" s="127" t="s">
        <v>81</v>
      </c>
      <c r="E25" s="128"/>
      <c r="F25" s="130">
        <f>PRODUCT(C25,0.21)</f>
        <v>3.8198777474462985E-13</v>
      </c>
      <c r="G25" s="127" t="s">
        <v>82</v>
      </c>
      <c r="H25" s="128"/>
      <c r="I25" s="130">
        <f>SUM(F25+I24)</f>
        <v>2.2009771782904863E-12</v>
      </c>
      <c r="J25" s="129"/>
    </row>
    <row r="26" spans="1:9" ht="15.75" thickBot="1">
      <c r="A26" s="54"/>
      <c r="B26" s="54"/>
      <c r="C26" s="54"/>
      <c r="D26" s="54"/>
      <c r="E26" s="54"/>
      <c r="F26" s="54"/>
      <c r="G26" s="54"/>
      <c r="H26" s="54"/>
      <c r="I26" s="54"/>
    </row>
    <row r="27" spans="1:9" ht="15">
      <c r="A27" s="57" t="s">
        <v>83</v>
      </c>
      <c r="B27" s="58"/>
      <c r="C27" s="59"/>
      <c r="D27" s="58" t="s">
        <v>84</v>
      </c>
      <c r="E27" s="58"/>
      <c r="F27" s="59"/>
      <c r="G27" s="58" t="s">
        <v>85</v>
      </c>
      <c r="H27" s="58"/>
      <c r="I27" s="60"/>
    </row>
    <row r="28" spans="1:9" ht="15">
      <c r="A28" s="61"/>
      <c r="B28" s="62"/>
      <c r="C28" s="63"/>
      <c r="D28" s="62"/>
      <c r="E28" s="62"/>
      <c r="F28" s="63"/>
      <c r="G28" s="62"/>
      <c r="H28" s="62"/>
      <c r="I28" s="64"/>
    </row>
    <row r="29" spans="1:9" ht="15">
      <c r="A29" s="61"/>
      <c r="B29" s="62"/>
      <c r="C29" s="63"/>
      <c r="D29" s="62"/>
      <c r="E29" s="62"/>
      <c r="F29" s="63"/>
      <c r="G29" s="62"/>
      <c r="H29" s="62"/>
      <c r="I29" s="64"/>
    </row>
    <row r="30" spans="1:9" ht="15">
      <c r="A30" s="61"/>
      <c r="B30" s="62"/>
      <c r="C30" s="63"/>
      <c r="D30" s="62"/>
      <c r="E30" s="62"/>
      <c r="F30" s="63"/>
      <c r="G30" s="62"/>
      <c r="H30" s="62"/>
      <c r="I30" s="64"/>
    </row>
    <row r="31" spans="1:9" ht="15.75" thickBot="1">
      <c r="A31" s="65" t="s">
        <v>86</v>
      </c>
      <c r="B31" s="66"/>
      <c r="C31" s="67"/>
      <c r="D31" s="66" t="s">
        <v>86</v>
      </c>
      <c r="E31" s="66"/>
      <c r="F31" s="67"/>
      <c r="G31" s="66" t="s">
        <v>86</v>
      </c>
      <c r="H31" s="66"/>
      <c r="I31" s="68"/>
    </row>
  </sheetData>
  <sheetProtection/>
  <mergeCells count="12">
    <mergeCell ref="C8:D9"/>
    <mergeCell ref="F8:G9"/>
    <mergeCell ref="C10:D11"/>
    <mergeCell ref="F10:G11"/>
    <mergeCell ref="A12:I12"/>
    <mergeCell ref="A1:I1"/>
    <mergeCell ref="C2:D3"/>
    <mergeCell ref="F2:G3"/>
    <mergeCell ref="C4:D5"/>
    <mergeCell ref="F4:G5"/>
    <mergeCell ref="C6:D7"/>
    <mergeCell ref="F6:G7"/>
  </mergeCells>
  <printOptions/>
  <pageMargins left="0.7" right="0.7" top="0.787401575" bottom="0.787401575" header="0.3" footer="0.3"/>
  <pageSetup fitToHeight="1" fitToWidth="1"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2"/>
  <sheetViews>
    <sheetView zoomScale="110" zoomScaleNormal="110" zoomScalePageLayoutView="0" workbookViewId="0" topLeftCell="A1">
      <pane xSplit="6" ySplit="2" topLeftCell="G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G72" sqref="G72"/>
    </sheetView>
  </sheetViews>
  <sheetFormatPr defaultColWidth="9.140625" defaultRowHeight="12.75"/>
  <cols>
    <col min="1" max="1" width="1.28515625" style="0" customWidth="1"/>
    <col min="2" max="2" width="1.421875" style="0" customWidth="1"/>
    <col min="3" max="3" width="16.7109375" style="0" customWidth="1"/>
    <col min="4" max="4" width="58.28125" style="0" customWidth="1"/>
    <col min="5" max="5" width="8.7109375" style="69" customWidth="1"/>
    <col min="6" max="6" width="8.7109375" style="71" customWidth="1"/>
    <col min="7" max="7" width="13.421875" style="71" customWidth="1"/>
    <col min="8" max="9" width="8.7109375" style="0" customWidth="1"/>
    <col min="10" max="10" width="13.57421875" style="70" customWidth="1"/>
  </cols>
  <sheetData>
    <row r="1" spans="1:10" ht="12.75">
      <c r="A1" s="1"/>
      <c r="B1" s="3"/>
      <c r="C1" s="5"/>
      <c r="D1" s="5"/>
      <c r="E1" s="74"/>
      <c r="F1" s="76"/>
      <c r="G1" s="80" t="s">
        <v>0</v>
      </c>
      <c r="H1" s="11" t="s">
        <v>1</v>
      </c>
      <c r="I1" s="7"/>
      <c r="J1" s="72"/>
    </row>
    <row r="2" spans="1:10" ht="13.5" thickBot="1">
      <c r="A2" s="2" t="s">
        <v>2</v>
      </c>
      <c r="B2" s="4" t="s">
        <v>3</v>
      </c>
      <c r="C2" s="6" t="s">
        <v>4</v>
      </c>
      <c r="D2" s="6" t="s">
        <v>5</v>
      </c>
      <c r="E2" s="10" t="s">
        <v>6</v>
      </c>
      <c r="F2" s="77" t="s">
        <v>7</v>
      </c>
      <c r="G2" s="81" t="s">
        <v>8</v>
      </c>
      <c r="H2" s="8" t="s">
        <v>9</v>
      </c>
      <c r="I2" s="9" t="s">
        <v>10</v>
      </c>
      <c r="J2" s="73" t="s">
        <v>11</v>
      </c>
    </row>
    <row r="3" spans="1:10" ht="12.75">
      <c r="A3" s="12"/>
      <c r="B3" s="12"/>
      <c r="C3" s="12">
        <v>713</v>
      </c>
      <c r="D3" s="12" t="s">
        <v>12</v>
      </c>
      <c r="E3" s="75"/>
      <c r="F3" s="78"/>
      <c r="G3" s="78"/>
      <c r="H3" s="13"/>
      <c r="I3" s="13"/>
      <c r="J3" s="13"/>
    </row>
    <row r="4" spans="1:11" s="93" customFormat="1" ht="12.75">
      <c r="A4" s="89"/>
      <c r="B4" s="89"/>
      <c r="C4" s="89" t="s">
        <v>144</v>
      </c>
      <c r="D4" s="89" t="s">
        <v>116</v>
      </c>
      <c r="E4" s="90" t="s">
        <v>117</v>
      </c>
      <c r="F4" s="91">
        <v>4</v>
      </c>
      <c r="G4" s="91">
        <v>0</v>
      </c>
      <c r="H4" s="92"/>
      <c r="I4" s="92"/>
      <c r="J4" s="15">
        <f aca="true" t="shared" si="0" ref="J4:J11">PRODUCT(F4,G4)</f>
        <v>0</v>
      </c>
      <c r="K4" s="90"/>
    </row>
    <row r="5" spans="1:10" s="88" customFormat="1" ht="12.75">
      <c r="A5" s="16"/>
      <c r="B5" s="16"/>
      <c r="C5" s="16" t="s">
        <v>143</v>
      </c>
      <c r="D5" s="16" t="s">
        <v>156</v>
      </c>
      <c r="E5" s="87" t="s">
        <v>13</v>
      </c>
      <c r="F5" s="79">
        <v>5</v>
      </c>
      <c r="G5" s="79">
        <v>0</v>
      </c>
      <c r="H5" s="15"/>
      <c r="I5" s="15"/>
      <c r="J5" s="15">
        <f t="shared" si="0"/>
        <v>0</v>
      </c>
    </row>
    <row r="6" spans="1:10" s="88" customFormat="1" ht="12.75">
      <c r="A6" s="16"/>
      <c r="B6" s="16"/>
      <c r="C6" s="16" t="s">
        <v>157</v>
      </c>
      <c r="D6" s="16" t="s">
        <v>155</v>
      </c>
      <c r="E6" s="87" t="s">
        <v>13</v>
      </c>
      <c r="F6" s="79">
        <v>8</v>
      </c>
      <c r="G6" s="79">
        <v>0</v>
      </c>
      <c r="H6" s="15"/>
      <c r="I6" s="15"/>
      <c r="J6" s="15">
        <f t="shared" si="0"/>
        <v>0</v>
      </c>
    </row>
    <row r="7" spans="1:11" s="93" customFormat="1" ht="12.75">
      <c r="A7" s="16"/>
      <c r="B7" s="16"/>
      <c r="C7" s="16" t="s">
        <v>119</v>
      </c>
      <c r="D7" s="16" t="s">
        <v>120</v>
      </c>
      <c r="E7" s="87" t="s">
        <v>13</v>
      </c>
      <c r="F7" s="79">
        <v>12</v>
      </c>
      <c r="G7" s="79">
        <v>0</v>
      </c>
      <c r="H7" s="92"/>
      <c r="I7" s="92"/>
      <c r="J7" s="15">
        <f t="shared" si="0"/>
        <v>0</v>
      </c>
      <c r="K7" s="90"/>
    </row>
    <row r="8" spans="1:11" s="93" customFormat="1" ht="12.75">
      <c r="A8" s="16"/>
      <c r="B8" s="16"/>
      <c r="C8" s="16" t="s">
        <v>121</v>
      </c>
      <c r="D8" s="16" t="s">
        <v>122</v>
      </c>
      <c r="E8" s="87" t="s">
        <v>13</v>
      </c>
      <c r="F8" s="79">
        <v>10</v>
      </c>
      <c r="G8" s="79">
        <v>0</v>
      </c>
      <c r="H8" s="92"/>
      <c r="I8" s="92"/>
      <c r="J8" s="15">
        <f t="shared" si="0"/>
        <v>0</v>
      </c>
      <c r="K8" s="90"/>
    </row>
    <row r="9" spans="1:11" s="93" customFormat="1" ht="12.75">
      <c r="A9" s="16"/>
      <c r="B9" s="16"/>
      <c r="C9" s="16" t="s">
        <v>123</v>
      </c>
      <c r="D9" s="16" t="s">
        <v>124</v>
      </c>
      <c r="E9" s="87" t="s">
        <v>13</v>
      </c>
      <c r="F9" s="79">
        <v>29</v>
      </c>
      <c r="G9" s="79">
        <v>0</v>
      </c>
      <c r="H9" s="92"/>
      <c r="I9" s="92"/>
      <c r="J9" s="15">
        <f t="shared" si="0"/>
        <v>0</v>
      </c>
      <c r="K9" s="90"/>
    </row>
    <row r="10" spans="1:11" s="93" customFormat="1" ht="12.75">
      <c r="A10" s="16"/>
      <c r="B10" s="16"/>
      <c r="C10" s="16" t="s">
        <v>125</v>
      </c>
      <c r="D10" s="16" t="s">
        <v>126</v>
      </c>
      <c r="E10" s="87" t="s">
        <v>13</v>
      </c>
      <c r="F10" s="79">
        <v>20</v>
      </c>
      <c r="G10" s="79">
        <v>0</v>
      </c>
      <c r="H10" s="92"/>
      <c r="I10" s="92"/>
      <c r="J10" s="15">
        <f t="shared" si="0"/>
        <v>0</v>
      </c>
      <c r="K10" s="90"/>
    </row>
    <row r="11" spans="1:11" s="93" customFormat="1" ht="12.75">
      <c r="A11" s="89"/>
      <c r="B11" s="89"/>
      <c r="C11" s="89" t="s">
        <v>118</v>
      </c>
      <c r="D11" s="89" t="s">
        <v>158</v>
      </c>
      <c r="E11" s="90" t="s">
        <v>13</v>
      </c>
      <c r="F11" s="91">
        <v>84</v>
      </c>
      <c r="G11" s="91">
        <v>0</v>
      </c>
      <c r="H11" s="92"/>
      <c r="I11" s="92"/>
      <c r="J11" s="15">
        <f t="shared" si="0"/>
        <v>0</v>
      </c>
      <c r="K11" s="90"/>
    </row>
    <row r="12" spans="1:11" s="93" customFormat="1" ht="12.75">
      <c r="A12" s="16"/>
      <c r="B12" s="16"/>
      <c r="C12" s="16"/>
      <c r="D12" s="16"/>
      <c r="E12" s="87"/>
      <c r="F12" s="79"/>
      <c r="G12" s="79"/>
      <c r="H12" s="92"/>
      <c r="I12" s="92"/>
      <c r="J12" s="15"/>
      <c r="K12" s="90"/>
    </row>
    <row r="13" spans="1:10" s="86" customFormat="1" ht="12.75">
      <c r="A13" s="82"/>
      <c r="B13" s="97"/>
      <c r="C13" s="97">
        <v>732</v>
      </c>
      <c r="D13" s="97" t="s">
        <v>14</v>
      </c>
      <c r="E13" s="98"/>
      <c r="F13" s="99"/>
      <c r="G13" s="99"/>
      <c r="H13" s="100"/>
      <c r="I13" s="100"/>
      <c r="J13" s="100"/>
    </row>
    <row r="14" spans="1:10" s="88" customFormat="1" ht="12.75">
      <c r="A14" s="16"/>
      <c r="B14" s="16"/>
      <c r="C14" s="16" t="s">
        <v>145</v>
      </c>
      <c r="D14" s="16" t="s">
        <v>15</v>
      </c>
      <c r="E14" s="87" t="s">
        <v>16</v>
      </c>
      <c r="F14" s="79">
        <v>9</v>
      </c>
      <c r="G14" s="79">
        <v>0</v>
      </c>
      <c r="H14" s="15"/>
      <c r="I14" s="15"/>
      <c r="J14" s="15">
        <f aca="true" t="shared" si="1" ref="J14:J22">PRODUCT(F14,G14)</f>
        <v>0</v>
      </c>
    </row>
    <row r="15" spans="1:10" s="88" customFormat="1" ht="12.75">
      <c r="A15" s="16"/>
      <c r="B15" s="16"/>
      <c r="C15" s="16" t="s">
        <v>89</v>
      </c>
      <c r="D15" s="16" t="s">
        <v>17</v>
      </c>
      <c r="E15" s="87" t="s">
        <v>16</v>
      </c>
      <c r="F15" s="79">
        <v>1</v>
      </c>
      <c r="G15" s="79">
        <v>0</v>
      </c>
      <c r="H15" s="15"/>
      <c r="I15" s="15"/>
      <c r="J15" s="15">
        <f t="shared" si="1"/>
        <v>0</v>
      </c>
    </row>
    <row r="16" spans="1:10" s="88" customFormat="1" ht="12.75">
      <c r="A16" s="16"/>
      <c r="B16" s="16"/>
      <c r="C16" s="16" t="s">
        <v>90</v>
      </c>
      <c r="D16" s="16" t="s">
        <v>18</v>
      </c>
      <c r="E16" s="87" t="s">
        <v>19</v>
      </c>
      <c r="F16" s="79">
        <v>1</v>
      </c>
      <c r="G16" s="79">
        <v>0</v>
      </c>
      <c r="H16" s="15"/>
      <c r="I16" s="15"/>
      <c r="J16" s="15">
        <f t="shared" si="1"/>
        <v>0</v>
      </c>
    </row>
    <row r="17" spans="1:10" s="88" customFormat="1" ht="12.75">
      <c r="A17" s="16"/>
      <c r="B17" s="16"/>
      <c r="C17" s="16" t="s">
        <v>91</v>
      </c>
      <c r="D17" s="16" t="s">
        <v>20</v>
      </c>
      <c r="E17" s="87" t="s">
        <v>19</v>
      </c>
      <c r="F17" s="79">
        <v>1</v>
      </c>
      <c r="G17" s="79">
        <v>0</v>
      </c>
      <c r="H17" s="15"/>
      <c r="I17" s="15"/>
      <c r="J17" s="15">
        <f t="shared" si="1"/>
        <v>0</v>
      </c>
    </row>
    <row r="18" spans="1:13" s="88" customFormat="1" ht="12.75">
      <c r="A18" s="16"/>
      <c r="B18" s="16"/>
      <c r="C18" s="16" t="s">
        <v>92</v>
      </c>
      <c r="D18" s="16" t="s">
        <v>33</v>
      </c>
      <c r="E18" s="87" t="s">
        <v>19</v>
      </c>
      <c r="F18" s="79">
        <v>1</v>
      </c>
      <c r="G18" s="79">
        <v>0</v>
      </c>
      <c r="H18" s="15"/>
      <c r="I18" s="15"/>
      <c r="J18" s="15">
        <f t="shared" si="1"/>
        <v>0</v>
      </c>
      <c r="M18" s="16"/>
    </row>
    <row r="19" spans="1:10" s="88" customFormat="1" ht="12.75">
      <c r="A19" s="16"/>
      <c r="B19" s="16"/>
      <c r="C19" s="16" t="s">
        <v>93</v>
      </c>
      <c r="D19" s="16" t="s">
        <v>21</v>
      </c>
      <c r="E19" s="87" t="s">
        <v>22</v>
      </c>
      <c r="F19" s="79">
        <v>60</v>
      </c>
      <c r="G19" s="79">
        <v>0</v>
      </c>
      <c r="H19" s="15"/>
      <c r="I19" s="15"/>
      <c r="J19" s="15">
        <f t="shared" si="1"/>
        <v>0</v>
      </c>
    </row>
    <row r="20" spans="1:10" s="88" customFormat="1" ht="12.75">
      <c r="A20" s="16"/>
      <c r="B20" s="16"/>
      <c r="C20" s="16" t="s">
        <v>94</v>
      </c>
      <c r="D20" s="16" t="s">
        <v>303</v>
      </c>
      <c r="E20" s="87" t="s">
        <v>16</v>
      </c>
      <c r="F20" s="79">
        <v>1</v>
      </c>
      <c r="G20" s="79">
        <v>0</v>
      </c>
      <c r="H20" s="15"/>
      <c r="I20" s="15"/>
      <c r="J20" s="15">
        <f t="shared" si="1"/>
        <v>0</v>
      </c>
    </row>
    <row r="21" spans="1:10" s="88" customFormat="1" ht="12.75">
      <c r="A21" s="16"/>
      <c r="B21" s="16"/>
      <c r="C21" s="16" t="s">
        <v>89</v>
      </c>
      <c r="D21" s="16" t="s">
        <v>37</v>
      </c>
      <c r="E21" s="87" t="s">
        <v>19</v>
      </c>
      <c r="F21" s="79">
        <v>2</v>
      </c>
      <c r="G21" s="79">
        <v>0</v>
      </c>
      <c r="H21" s="15"/>
      <c r="I21" s="15"/>
      <c r="J21" s="15">
        <f>PRODUCT(F21,G21)</f>
        <v>0</v>
      </c>
    </row>
    <row r="22" spans="1:10" s="88" customFormat="1" ht="12.75">
      <c r="A22" s="16"/>
      <c r="B22" s="16"/>
      <c r="C22" s="16" t="s">
        <v>170</v>
      </c>
      <c r="D22" s="16" t="s">
        <v>169</v>
      </c>
      <c r="E22" s="87" t="s">
        <v>19</v>
      </c>
      <c r="F22" s="79">
        <v>1</v>
      </c>
      <c r="G22" s="79">
        <v>0</v>
      </c>
      <c r="H22" s="15"/>
      <c r="I22" s="15"/>
      <c r="J22" s="15">
        <f t="shared" si="1"/>
        <v>0</v>
      </c>
    </row>
    <row r="23" spans="1:10" s="88" customFormat="1" ht="12.75">
      <c r="A23" s="16"/>
      <c r="B23" s="16"/>
      <c r="C23" s="16"/>
      <c r="D23" s="16"/>
      <c r="E23" s="87"/>
      <c r="F23" s="79"/>
      <c r="G23" s="79"/>
      <c r="H23" s="15"/>
      <c r="I23" s="15"/>
      <c r="J23" s="15"/>
    </row>
    <row r="24" spans="1:10" s="86" customFormat="1" ht="12.75">
      <c r="A24" s="97"/>
      <c r="B24" s="97"/>
      <c r="C24" s="97">
        <v>733</v>
      </c>
      <c r="D24" s="97" t="s">
        <v>23</v>
      </c>
      <c r="E24" s="98"/>
      <c r="F24" s="99"/>
      <c r="G24" s="99"/>
      <c r="H24" s="100"/>
      <c r="I24" s="100"/>
      <c r="J24" s="100"/>
    </row>
    <row r="25" spans="1:11" s="93" customFormat="1" ht="12.75">
      <c r="A25" s="89"/>
      <c r="B25" s="89"/>
      <c r="C25" s="89" t="s">
        <v>146</v>
      </c>
      <c r="D25" s="89" t="s">
        <v>141</v>
      </c>
      <c r="E25" s="90" t="s">
        <v>13</v>
      </c>
      <c r="F25" s="91">
        <v>12</v>
      </c>
      <c r="G25" s="91">
        <v>0</v>
      </c>
      <c r="H25" s="89"/>
      <c r="I25" s="89"/>
      <c r="J25" s="15">
        <f aca="true" t="shared" si="2" ref="J25:J35">PRODUCT(F25,G25)</f>
        <v>0</v>
      </c>
      <c r="K25" s="90"/>
    </row>
    <row r="26" spans="1:11" s="93" customFormat="1" ht="12.75">
      <c r="A26" s="89"/>
      <c r="B26" s="89"/>
      <c r="C26" s="89" t="s">
        <v>147</v>
      </c>
      <c r="D26" s="89" t="s">
        <v>134</v>
      </c>
      <c r="E26" s="90" t="s">
        <v>13</v>
      </c>
      <c r="F26" s="91">
        <v>10</v>
      </c>
      <c r="G26" s="91">
        <v>0</v>
      </c>
      <c r="H26" s="89"/>
      <c r="I26" s="89"/>
      <c r="J26" s="15">
        <f t="shared" si="2"/>
        <v>0</v>
      </c>
      <c r="K26" s="90"/>
    </row>
    <row r="27" spans="1:11" s="93" customFormat="1" ht="12.75">
      <c r="A27" s="89"/>
      <c r="B27" s="89"/>
      <c r="C27" s="89" t="s">
        <v>148</v>
      </c>
      <c r="D27" s="89" t="s">
        <v>135</v>
      </c>
      <c r="E27" s="90" t="s">
        <v>13</v>
      </c>
      <c r="F27" s="91">
        <v>22</v>
      </c>
      <c r="G27" s="91">
        <v>0</v>
      </c>
      <c r="H27" s="89"/>
      <c r="I27" s="89"/>
      <c r="J27" s="15">
        <f t="shared" si="2"/>
        <v>0</v>
      </c>
      <c r="K27" s="90"/>
    </row>
    <row r="28" spans="1:11" s="93" customFormat="1" ht="12.75">
      <c r="A28" s="89"/>
      <c r="B28" s="89"/>
      <c r="C28" s="89" t="s">
        <v>149</v>
      </c>
      <c r="D28" s="89" t="s">
        <v>136</v>
      </c>
      <c r="E28" s="90" t="s">
        <v>13</v>
      </c>
      <c r="F28" s="91">
        <v>8</v>
      </c>
      <c r="G28" s="91">
        <v>0</v>
      </c>
      <c r="H28" s="89"/>
      <c r="I28" s="89"/>
      <c r="J28" s="15">
        <f t="shared" si="2"/>
        <v>0</v>
      </c>
      <c r="K28" s="90"/>
    </row>
    <row r="29" spans="1:11" s="93" customFormat="1" ht="12.75">
      <c r="A29" s="89"/>
      <c r="B29" s="89"/>
      <c r="C29" s="89" t="s">
        <v>150</v>
      </c>
      <c r="D29" s="89" t="s">
        <v>162</v>
      </c>
      <c r="E29" s="90" t="s">
        <v>19</v>
      </c>
      <c r="F29" s="91">
        <v>1</v>
      </c>
      <c r="G29" s="91">
        <v>0</v>
      </c>
      <c r="H29" s="89"/>
      <c r="I29" s="89"/>
      <c r="J29" s="15">
        <f>PRODUCT(F29,G29)</f>
        <v>0</v>
      </c>
      <c r="K29" s="90"/>
    </row>
    <row r="30" spans="1:11" s="93" customFormat="1" ht="12.75">
      <c r="A30" s="89"/>
      <c r="B30" s="89"/>
      <c r="C30" s="89" t="s">
        <v>161</v>
      </c>
      <c r="D30" s="89" t="s">
        <v>137</v>
      </c>
      <c r="E30" s="90" t="s">
        <v>19</v>
      </c>
      <c r="F30" s="91">
        <v>1</v>
      </c>
      <c r="G30" s="91">
        <v>0</v>
      </c>
      <c r="H30" s="89"/>
      <c r="I30" s="89"/>
      <c r="J30" s="15">
        <f t="shared" si="2"/>
        <v>0</v>
      </c>
      <c r="K30" s="90"/>
    </row>
    <row r="31" spans="1:11" s="93" customFormat="1" ht="12.75">
      <c r="A31" s="89"/>
      <c r="B31" s="89"/>
      <c r="C31" s="89" t="s">
        <v>151</v>
      </c>
      <c r="D31" s="89" t="s">
        <v>138</v>
      </c>
      <c r="E31" s="90" t="s">
        <v>19</v>
      </c>
      <c r="F31" s="91">
        <v>1</v>
      </c>
      <c r="G31" s="91">
        <v>0</v>
      </c>
      <c r="H31" s="89"/>
      <c r="I31" s="89"/>
      <c r="J31" s="15">
        <f t="shared" si="2"/>
        <v>0</v>
      </c>
      <c r="K31" s="90"/>
    </row>
    <row r="32" spans="1:11" s="93" customFormat="1" ht="12.75">
      <c r="A32" s="89"/>
      <c r="B32" s="89"/>
      <c r="C32" s="89" t="s">
        <v>152</v>
      </c>
      <c r="D32" s="89" t="s">
        <v>139</v>
      </c>
      <c r="E32" s="90" t="s">
        <v>16</v>
      </c>
      <c r="F32" s="91">
        <v>1</v>
      </c>
      <c r="G32" s="91">
        <v>0</v>
      </c>
      <c r="H32" s="89"/>
      <c r="I32" s="89"/>
      <c r="J32" s="15">
        <f t="shared" si="2"/>
        <v>0</v>
      </c>
      <c r="K32" s="90"/>
    </row>
    <row r="33" spans="1:11" s="93" customFormat="1" ht="12.75">
      <c r="A33" s="89"/>
      <c r="B33" s="89"/>
      <c r="C33" s="89" t="s">
        <v>153</v>
      </c>
      <c r="D33" s="89" t="s">
        <v>140</v>
      </c>
      <c r="E33" s="90" t="s">
        <v>16</v>
      </c>
      <c r="F33" s="91">
        <v>1</v>
      </c>
      <c r="G33" s="91">
        <v>0</v>
      </c>
      <c r="H33" s="89"/>
      <c r="I33" s="89"/>
      <c r="J33" s="15">
        <f t="shared" si="2"/>
        <v>0</v>
      </c>
      <c r="K33" s="90"/>
    </row>
    <row r="34" spans="1:10" s="88" customFormat="1" ht="12.75">
      <c r="A34" s="16"/>
      <c r="B34" s="16"/>
      <c r="C34" s="89" t="s">
        <v>154</v>
      </c>
      <c r="D34" s="89" t="s">
        <v>142</v>
      </c>
      <c r="E34" s="90" t="s">
        <v>13</v>
      </c>
      <c r="F34" s="91">
        <v>40</v>
      </c>
      <c r="G34" s="91">
        <v>0</v>
      </c>
      <c r="H34" s="92"/>
      <c r="I34" s="15"/>
      <c r="J34" s="15">
        <f t="shared" si="2"/>
        <v>0</v>
      </c>
    </row>
    <row r="35" spans="1:11" s="93" customFormat="1" ht="12.75">
      <c r="A35" s="89"/>
      <c r="B35" s="89"/>
      <c r="C35" s="16" t="s">
        <v>95</v>
      </c>
      <c r="D35" s="16" t="s">
        <v>24</v>
      </c>
      <c r="E35" s="87" t="s">
        <v>13</v>
      </c>
      <c r="F35" s="79">
        <v>8</v>
      </c>
      <c r="G35" s="79">
        <v>0</v>
      </c>
      <c r="H35" s="15"/>
      <c r="I35" s="92"/>
      <c r="J35" s="15">
        <f t="shared" si="2"/>
        <v>0</v>
      </c>
      <c r="K35" s="90"/>
    </row>
    <row r="36" spans="1:11" s="93" customFormat="1" ht="12.75">
      <c r="A36" s="89"/>
      <c r="B36" s="89"/>
      <c r="C36" s="16" t="s">
        <v>96</v>
      </c>
      <c r="D36" s="16" t="s">
        <v>127</v>
      </c>
      <c r="E36" s="87" t="s">
        <v>13</v>
      </c>
      <c r="F36" s="79">
        <v>8</v>
      </c>
      <c r="G36" s="79">
        <v>0</v>
      </c>
      <c r="H36" s="15"/>
      <c r="I36" s="92"/>
      <c r="J36" s="15">
        <f aca="true" t="shared" si="3" ref="J36:J46">PRODUCT(F36,G36)</f>
        <v>0</v>
      </c>
      <c r="K36" s="90"/>
    </row>
    <row r="37" spans="1:11" s="93" customFormat="1" ht="12.75">
      <c r="A37" s="89"/>
      <c r="B37" s="89"/>
      <c r="C37" s="16" t="s">
        <v>95</v>
      </c>
      <c r="D37" s="16" t="s">
        <v>128</v>
      </c>
      <c r="E37" s="87" t="s">
        <v>13</v>
      </c>
      <c r="F37" s="79">
        <v>12</v>
      </c>
      <c r="G37" s="79">
        <v>0</v>
      </c>
      <c r="H37" s="15"/>
      <c r="I37" s="92"/>
      <c r="J37" s="15">
        <f t="shared" si="3"/>
        <v>0</v>
      </c>
      <c r="K37" s="90"/>
    </row>
    <row r="38" spans="1:11" s="93" customFormat="1" ht="12.75">
      <c r="A38" s="89"/>
      <c r="B38" s="89"/>
      <c r="C38" s="16" t="s">
        <v>96</v>
      </c>
      <c r="D38" s="16" t="s">
        <v>129</v>
      </c>
      <c r="E38" s="87" t="s">
        <v>13</v>
      </c>
      <c r="F38" s="79">
        <v>20</v>
      </c>
      <c r="G38" s="79">
        <v>0</v>
      </c>
      <c r="H38" s="15"/>
      <c r="I38" s="92"/>
      <c r="J38" s="15">
        <f t="shared" si="3"/>
        <v>0</v>
      </c>
      <c r="K38" s="90"/>
    </row>
    <row r="39" spans="1:10" s="88" customFormat="1" ht="12.75">
      <c r="A39" s="16"/>
      <c r="B39" s="16"/>
      <c r="C39" s="16" t="s">
        <v>108</v>
      </c>
      <c r="D39" s="16" t="s">
        <v>104</v>
      </c>
      <c r="E39" s="87" t="s">
        <v>19</v>
      </c>
      <c r="F39" s="79">
        <v>2</v>
      </c>
      <c r="G39" s="79">
        <v>0</v>
      </c>
      <c r="H39" s="15"/>
      <c r="J39" s="15">
        <f t="shared" si="3"/>
        <v>0</v>
      </c>
    </row>
    <row r="40" spans="1:10" s="88" customFormat="1" ht="12.75">
      <c r="A40" s="16"/>
      <c r="B40" s="16"/>
      <c r="C40" s="16" t="s">
        <v>109</v>
      </c>
      <c r="D40" s="16" t="s">
        <v>105</v>
      </c>
      <c r="E40" s="87" t="s">
        <v>19</v>
      </c>
      <c r="F40" s="79">
        <v>2</v>
      </c>
      <c r="G40" s="79">
        <v>0</v>
      </c>
      <c r="H40" s="15"/>
      <c r="J40" s="15">
        <f t="shared" si="3"/>
        <v>0</v>
      </c>
    </row>
    <row r="41" spans="1:10" s="88" customFormat="1" ht="12.75">
      <c r="A41" s="16"/>
      <c r="B41" s="16"/>
      <c r="C41" s="16" t="s">
        <v>110</v>
      </c>
      <c r="D41" s="16" t="s">
        <v>106</v>
      </c>
      <c r="E41" s="87" t="s">
        <v>19</v>
      </c>
      <c r="F41" s="79">
        <v>2</v>
      </c>
      <c r="G41" s="79">
        <v>0</v>
      </c>
      <c r="H41" s="15"/>
      <c r="J41" s="15">
        <f t="shared" si="3"/>
        <v>0</v>
      </c>
    </row>
    <row r="42" spans="1:10" s="88" customFormat="1" ht="12.75">
      <c r="A42" s="16"/>
      <c r="B42" s="16"/>
      <c r="C42" s="16" t="s">
        <v>111</v>
      </c>
      <c r="D42" s="16" t="s">
        <v>107</v>
      </c>
      <c r="E42" s="87" t="s">
        <v>19</v>
      </c>
      <c r="F42" s="79">
        <v>1</v>
      </c>
      <c r="G42" s="79">
        <v>0</v>
      </c>
      <c r="H42" s="15"/>
      <c r="J42" s="15">
        <f t="shared" si="3"/>
        <v>0</v>
      </c>
    </row>
    <row r="43" spans="1:10" s="88" customFormat="1" ht="12.75">
      <c r="A43" s="16"/>
      <c r="B43" s="16"/>
      <c r="C43" s="16" t="s">
        <v>292</v>
      </c>
      <c r="D43" s="16" t="s">
        <v>112</v>
      </c>
      <c r="E43" s="87" t="s">
        <v>19</v>
      </c>
      <c r="F43" s="79">
        <v>2</v>
      </c>
      <c r="G43" s="79">
        <v>0</v>
      </c>
      <c r="H43" s="15"/>
      <c r="J43" s="15">
        <f t="shared" si="3"/>
        <v>0</v>
      </c>
    </row>
    <row r="44" spans="1:10" s="88" customFormat="1" ht="12.75">
      <c r="A44" s="16"/>
      <c r="B44" s="16"/>
      <c r="C44" s="89" t="s">
        <v>293</v>
      </c>
      <c r="D44" s="89" t="s">
        <v>132</v>
      </c>
      <c r="E44" s="90" t="s">
        <v>16</v>
      </c>
      <c r="F44" s="91">
        <v>1</v>
      </c>
      <c r="G44" s="91">
        <v>0</v>
      </c>
      <c r="H44" s="92"/>
      <c r="J44" s="15">
        <f t="shared" si="3"/>
        <v>0</v>
      </c>
    </row>
    <row r="45" spans="1:10" s="88" customFormat="1" ht="12.75">
      <c r="A45" s="16"/>
      <c r="B45" s="16"/>
      <c r="C45" s="89" t="s">
        <v>294</v>
      </c>
      <c r="D45" s="89" t="s">
        <v>131</v>
      </c>
      <c r="E45" s="90" t="s">
        <v>16</v>
      </c>
      <c r="F45" s="91">
        <v>1</v>
      </c>
      <c r="G45" s="91">
        <v>0</v>
      </c>
      <c r="H45" s="92"/>
      <c r="J45" s="15">
        <f t="shared" si="3"/>
        <v>0</v>
      </c>
    </row>
    <row r="46" spans="1:10" s="88" customFormat="1" ht="12.75">
      <c r="A46" s="16"/>
      <c r="B46" s="16"/>
      <c r="C46" s="89" t="s">
        <v>295</v>
      </c>
      <c r="D46" s="89" t="s">
        <v>130</v>
      </c>
      <c r="E46" s="90" t="s">
        <v>16</v>
      </c>
      <c r="F46" s="91">
        <v>1</v>
      </c>
      <c r="G46" s="91">
        <v>0</v>
      </c>
      <c r="H46" s="92"/>
      <c r="J46" s="15">
        <f t="shared" si="3"/>
        <v>0</v>
      </c>
    </row>
    <row r="47" spans="1:10" s="86" customFormat="1" ht="12.75">
      <c r="A47" s="82"/>
      <c r="B47" s="82"/>
      <c r="C47" s="89" t="s">
        <v>296</v>
      </c>
      <c r="D47" s="89" t="s">
        <v>133</v>
      </c>
      <c r="E47" s="90" t="s">
        <v>16</v>
      </c>
      <c r="F47" s="91">
        <v>1</v>
      </c>
      <c r="G47" s="91">
        <v>0</v>
      </c>
      <c r="H47" s="92"/>
      <c r="J47" s="15">
        <f>PRODUCT(F47,G47)</f>
        <v>0</v>
      </c>
    </row>
    <row r="48" spans="1:10" s="86" customFormat="1" ht="12.75">
      <c r="A48" s="82"/>
      <c r="B48" s="82"/>
      <c r="C48" s="89"/>
      <c r="D48" s="89"/>
      <c r="E48" s="90"/>
      <c r="F48" s="91"/>
      <c r="G48" s="91"/>
      <c r="H48" s="92"/>
      <c r="J48" s="15"/>
    </row>
    <row r="49" spans="1:10" s="88" customFormat="1" ht="12.75">
      <c r="A49" s="101"/>
      <c r="B49" s="101"/>
      <c r="C49" s="97">
        <v>734</v>
      </c>
      <c r="D49" s="97" t="s">
        <v>25</v>
      </c>
      <c r="E49" s="98"/>
      <c r="F49" s="99"/>
      <c r="G49" s="99"/>
      <c r="H49" s="100"/>
      <c r="I49" s="100"/>
      <c r="J49" s="100"/>
    </row>
    <row r="50" spans="1:10" s="88" customFormat="1" ht="12.75">
      <c r="A50" s="16"/>
      <c r="B50" s="16"/>
      <c r="C50" s="16" t="s">
        <v>97</v>
      </c>
      <c r="D50" s="16" t="s">
        <v>35</v>
      </c>
      <c r="E50" s="87" t="s">
        <v>19</v>
      </c>
      <c r="F50" s="79">
        <v>1</v>
      </c>
      <c r="G50" s="79">
        <v>0</v>
      </c>
      <c r="H50" s="15"/>
      <c r="I50" s="15"/>
      <c r="J50" s="15">
        <f aca="true" t="shared" si="4" ref="J50:J60">PRODUCT(F50,G50)</f>
        <v>0</v>
      </c>
    </row>
    <row r="51" spans="1:10" s="86" customFormat="1" ht="12.75">
      <c r="A51" s="82"/>
      <c r="B51" s="82"/>
      <c r="C51" s="16" t="s">
        <v>97</v>
      </c>
      <c r="D51" s="16" t="s">
        <v>87</v>
      </c>
      <c r="E51" s="87" t="s">
        <v>19</v>
      </c>
      <c r="F51" s="79">
        <v>1</v>
      </c>
      <c r="G51" s="79">
        <v>0</v>
      </c>
      <c r="H51" s="15"/>
      <c r="I51" s="15"/>
      <c r="J51" s="15">
        <f t="shared" si="4"/>
        <v>0</v>
      </c>
    </row>
    <row r="52" spans="1:10" s="88" customFormat="1" ht="12.75">
      <c r="A52" s="16"/>
      <c r="B52" s="16"/>
      <c r="C52" s="16" t="s">
        <v>98</v>
      </c>
      <c r="D52" s="16" t="s">
        <v>34</v>
      </c>
      <c r="E52" s="87" t="s">
        <v>19</v>
      </c>
      <c r="F52" s="79">
        <v>6</v>
      </c>
      <c r="G52" s="79">
        <v>0</v>
      </c>
      <c r="H52" s="15"/>
      <c r="I52" s="15"/>
      <c r="J52" s="15">
        <f t="shared" si="4"/>
        <v>0</v>
      </c>
    </row>
    <row r="53" spans="3:10" s="88" customFormat="1" ht="12.75">
      <c r="C53" s="16" t="s">
        <v>100</v>
      </c>
      <c r="D53" s="16" t="s">
        <v>88</v>
      </c>
      <c r="E53" s="87" t="s">
        <v>16</v>
      </c>
      <c r="F53" s="79">
        <v>1</v>
      </c>
      <c r="G53" s="79">
        <v>0</v>
      </c>
      <c r="H53" s="15"/>
      <c r="I53" s="15"/>
      <c r="J53" s="15">
        <f t="shared" si="4"/>
        <v>0</v>
      </c>
    </row>
    <row r="54" spans="3:10" s="88" customFormat="1" ht="12.75">
      <c r="C54" s="16" t="s">
        <v>101</v>
      </c>
      <c r="D54" s="16" t="s">
        <v>36</v>
      </c>
      <c r="E54" s="87" t="s">
        <v>19</v>
      </c>
      <c r="F54" s="79">
        <v>2</v>
      </c>
      <c r="G54" s="79">
        <v>0</v>
      </c>
      <c r="H54" s="15"/>
      <c r="I54" s="15"/>
      <c r="J54" s="15">
        <f t="shared" si="4"/>
        <v>0</v>
      </c>
    </row>
    <row r="55" spans="3:10" s="88" customFormat="1" ht="12.75">
      <c r="C55" s="16" t="s">
        <v>97</v>
      </c>
      <c r="D55" s="16" t="s">
        <v>113</v>
      </c>
      <c r="E55" s="87" t="s">
        <v>19</v>
      </c>
      <c r="F55" s="79">
        <v>7</v>
      </c>
      <c r="G55" s="79">
        <v>0</v>
      </c>
      <c r="H55" s="15"/>
      <c r="I55" s="15"/>
      <c r="J55" s="15">
        <f t="shared" si="4"/>
        <v>0</v>
      </c>
    </row>
    <row r="56" spans="3:10" s="86" customFormat="1" ht="12.75">
      <c r="C56" s="16" t="s">
        <v>99</v>
      </c>
      <c r="D56" s="16" t="s">
        <v>32</v>
      </c>
      <c r="E56" s="87" t="s">
        <v>16</v>
      </c>
      <c r="F56" s="79">
        <v>1</v>
      </c>
      <c r="G56" s="79">
        <v>0</v>
      </c>
      <c r="H56" s="15"/>
      <c r="I56" s="15"/>
      <c r="J56" s="15">
        <f t="shared" si="4"/>
        <v>0</v>
      </c>
    </row>
    <row r="57" spans="3:10" s="88" customFormat="1" ht="12.75">
      <c r="C57" s="16" t="s">
        <v>99</v>
      </c>
      <c r="D57" s="16" t="s">
        <v>114</v>
      </c>
      <c r="E57" s="87" t="s">
        <v>16</v>
      </c>
      <c r="F57" s="79">
        <v>1</v>
      </c>
      <c r="G57" s="79">
        <v>0</v>
      </c>
      <c r="H57" s="15"/>
      <c r="I57" s="15"/>
      <c r="J57" s="15">
        <f t="shared" si="4"/>
        <v>0</v>
      </c>
    </row>
    <row r="58" spans="3:10" s="88" customFormat="1" ht="12.75">
      <c r="C58" s="16" t="s">
        <v>99</v>
      </c>
      <c r="D58" s="16" t="s">
        <v>115</v>
      </c>
      <c r="E58" s="87" t="s">
        <v>16</v>
      </c>
      <c r="F58" s="79">
        <v>1</v>
      </c>
      <c r="G58" s="79">
        <v>0</v>
      </c>
      <c r="H58" s="15"/>
      <c r="I58" s="15"/>
      <c r="J58" s="15">
        <f t="shared" si="4"/>
        <v>0</v>
      </c>
    </row>
    <row r="59" spans="3:10" s="88" customFormat="1" ht="12.75">
      <c r="C59" s="16" t="s">
        <v>160</v>
      </c>
      <c r="D59" s="16" t="s">
        <v>164</v>
      </c>
      <c r="E59" s="87" t="s">
        <v>16</v>
      </c>
      <c r="F59" s="79">
        <v>1</v>
      </c>
      <c r="G59" s="79">
        <v>0</v>
      </c>
      <c r="H59" s="15"/>
      <c r="I59" s="15"/>
      <c r="J59" s="15">
        <f>PRODUCT(F59,G59)</f>
        <v>0</v>
      </c>
    </row>
    <row r="60" spans="3:10" s="88" customFormat="1" ht="12.75">
      <c r="C60" s="16" t="s">
        <v>165</v>
      </c>
      <c r="D60" s="16" t="s">
        <v>167</v>
      </c>
      <c r="E60" s="87" t="s">
        <v>16</v>
      </c>
      <c r="F60" s="79">
        <v>4</v>
      </c>
      <c r="G60" s="79">
        <v>0</v>
      </c>
      <c r="H60" s="15"/>
      <c r="I60" s="15"/>
      <c r="J60" s="15">
        <f t="shared" si="4"/>
        <v>0</v>
      </c>
    </row>
    <row r="61" spans="3:10" s="88" customFormat="1" ht="12.75">
      <c r="C61" s="16" t="s">
        <v>166</v>
      </c>
      <c r="D61" s="16" t="s">
        <v>163</v>
      </c>
      <c r="E61" s="87" t="s">
        <v>16</v>
      </c>
      <c r="F61" s="79">
        <v>1</v>
      </c>
      <c r="G61" s="79">
        <v>0</v>
      </c>
      <c r="H61" s="15"/>
      <c r="I61" s="15"/>
      <c r="J61" s="15">
        <f>PRODUCT(F61,G61)</f>
        <v>0</v>
      </c>
    </row>
    <row r="62" spans="1:10" s="88" customFormat="1" ht="12.75">
      <c r="A62" s="16"/>
      <c r="B62" s="16"/>
      <c r="C62" s="16" t="s">
        <v>99</v>
      </c>
      <c r="D62" s="16" t="s">
        <v>38</v>
      </c>
      <c r="E62" s="87" t="s">
        <v>19</v>
      </c>
      <c r="F62" s="79">
        <v>19</v>
      </c>
      <c r="G62" s="79">
        <v>0</v>
      </c>
      <c r="H62" s="15"/>
      <c r="I62" s="15"/>
      <c r="J62" s="15">
        <f>PRODUCT(F62,G62)</f>
        <v>0</v>
      </c>
    </row>
    <row r="63" spans="3:10" s="88" customFormat="1" ht="12.75">
      <c r="C63" s="16"/>
      <c r="D63" s="16"/>
      <c r="E63" s="87"/>
      <c r="F63" s="79"/>
      <c r="G63" s="79"/>
      <c r="H63" s="15"/>
      <c r="I63" s="15"/>
      <c r="J63" s="15"/>
    </row>
    <row r="64" spans="1:10" s="88" customFormat="1" ht="12.75">
      <c r="A64" s="102"/>
      <c r="B64" s="102"/>
      <c r="C64" s="97">
        <v>783</v>
      </c>
      <c r="D64" s="97" t="s">
        <v>26</v>
      </c>
      <c r="E64" s="98"/>
      <c r="F64" s="99"/>
      <c r="G64" s="99"/>
      <c r="H64" s="100"/>
      <c r="I64" s="100"/>
      <c r="J64" s="100"/>
    </row>
    <row r="65" spans="3:10" s="88" customFormat="1" ht="12.75">
      <c r="C65" s="16" t="s">
        <v>102</v>
      </c>
      <c r="D65" s="16" t="s">
        <v>168</v>
      </c>
      <c r="E65" s="87" t="s">
        <v>13</v>
      </c>
      <c r="F65" s="79">
        <v>32</v>
      </c>
      <c r="G65" s="79">
        <v>0</v>
      </c>
      <c r="H65" s="15"/>
      <c r="I65" s="15"/>
      <c r="J65" s="15">
        <f>PRODUCT(F65,G65)</f>
        <v>0</v>
      </c>
    </row>
    <row r="66" spans="3:10" s="88" customFormat="1" ht="12.75">
      <c r="C66" s="16" t="s">
        <v>103</v>
      </c>
      <c r="D66" s="16" t="s">
        <v>27</v>
      </c>
      <c r="E66" s="87" t="s">
        <v>13</v>
      </c>
      <c r="F66" s="79">
        <v>16</v>
      </c>
      <c r="G66" s="79">
        <v>0</v>
      </c>
      <c r="H66" s="15"/>
      <c r="I66" s="15"/>
      <c r="J66" s="15">
        <f>PRODUCT(F66,G66)</f>
        <v>0</v>
      </c>
    </row>
    <row r="67" spans="3:10" s="88" customFormat="1" ht="12.75">
      <c r="C67" s="16"/>
      <c r="D67" s="16"/>
      <c r="E67" s="87"/>
      <c r="F67" s="79"/>
      <c r="G67" s="79"/>
      <c r="H67" s="15"/>
      <c r="I67" s="15"/>
      <c r="J67" s="15"/>
    </row>
    <row r="68" spans="1:10" s="88" customFormat="1" ht="12.75">
      <c r="A68" s="102"/>
      <c r="B68" s="102"/>
      <c r="C68" s="97">
        <v>90</v>
      </c>
      <c r="D68" s="97" t="s">
        <v>70</v>
      </c>
      <c r="E68" s="98"/>
      <c r="F68" s="99"/>
      <c r="G68" s="99"/>
      <c r="H68" s="100"/>
      <c r="I68" s="100"/>
      <c r="J68" s="100"/>
    </row>
    <row r="69" spans="3:10" s="88" customFormat="1" ht="12.75">
      <c r="C69" s="16" t="s">
        <v>28</v>
      </c>
      <c r="D69" s="16" t="s">
        <v>29</v>
      </c>
      <c r="E69" s="87" t="s">
        <v>30</v>
      </c>
      <c r="F69" s="79">
        <v>72</v>
      </c>
      <c r="G69" s="79">
        <v>0</v>
      </c>
      <c r="H69" s="15"/>
      <c r="I69" s="15"/>
      <c r="J69" s="15">
        <f>PRODUCT(F69,G69)</f>
        <v>0</v>
      </c>
    </row>
    <row r="70" spans="3:10" s="88" customFormat="1" ht="12.75">
      <c r="C70" s="16" t="s">
        <v>298</v>
      </c>
      <c r="D70" s="16" t="s">
        <v>297</v>
      </c>
      <c r="E70" s="87" t="s">
        <v>30</v>
      </c>
      <c r="F70" s="79">
        <v>48</v>
      </c>
      <c r="G70" s="79">
        <v>0</v>
      </c>
      <c r="H70" s="15"/>
      <c r="I70" s="15"/>
      <c r="J70" s="15">
        <f>PRODUCT(F70,G70)</f>
        <v>0</v>
      </c>
    </row>
    <row r="71" spans="3:10" s="88" customFormat="1" ht="12.75">
      <c r="C71" s="16" t="s">
        <v>298</v>
      </c>
      <c r="D71" s="16" t="s">
        <v>299</v>
      </c>
      <c r="E71" s="87" t="s">
        <v>19</v>
      </c>
      <c r="F71" s="79">
        <v>4</v>
      </c>
      <c r="G71" s="79">
        <v>0</v>
      </c>
      <c r="H71" s="15"/>
      <c r="I71" s="15"/>
      <c r="J71" s="15">
        <f>PRODUCT(F71,G71)</f>
        <v>0</v>
      </c>
    </row>
    <row r="72" spans="5:10" s="88" customFormat="1" ht="12.75">
      <c r="E72" s="87"/>
      <c r="F72" s="79"/>
      <c r="G72" s="79"/>
      <c r="H72" s="94"/>
      <c r="I72" s="94"/>
      <c r="J72" s="15"/>
    </row>
    <row r="73" spans="5:10" s="88" customFormat="1" ht="12.75">
      <c r="E73" s="87"/>
      <c r="F73" s="79"/>
      <c r="G73" s="79"/>
      <c r="H73" s="94"/>
      <c r="I73" s="85" t="s">
        <v>31</v>
      </c>
      <c r="J73" s="85">
        <f>SUM(J5:J72)</f>
        <v>0</v>
      </c>
    </row>
    <row r="74" spans="4:10" s="88" customFormat="1" ht="15.75">
      <c r="D74" s="95"/>
      <c r="E74" s="87"/>
      <c r="F74" s="79"/>
      <c r="G74" s="79"/>
      <c r="H74" s="96"/>
      <c r="J74" s="14"/>
    </row>
    <row r="75" spans="3:10" s="88" customFormat="1" ht="12.75">
      <c r="C75" s="86"/>
      <c r="D75" s="86"/>
      <c r="E75" s="83"/>
      <c r="F75" s="84"/>
      <c r="G75" s="84"/>
      <c r="H75" s="86"/>
      <c r="J75" s="14"/>
    </row>
    <row r="76" spans="5:10" s="88" customFormat="1" ht="12.75">
      <c r="E76" s="87"/>
      <c r="F76" s="79"/>
      <c r="G76" s="79"/>
      <c r="J76" s="14"/>
    </row>
    <row r="77" spans="5:10" s="88" customFormat="1" ht="12.75">
      <c r="E77" s="87"/>
      <c r="F77" s="79"/>
      <c r="G77" s="79"/>
      <c r="J77" s="14"/>
    </row>
    <row r="78" spans="5:10" s="88" customFormat="1" ht="12.75">
      <c r="E78" s="87"/>
      <c r="F78" s="79"/>
      <c r="G78" s="79"/>
      <c r="J78" s="14"/>
    </row>
    <row r="79" spans="5:10" s="88" customFormat="1" ht="12.75">
      <c r="E79" s="87"/>
      <c r="F79" s="79"/>
      <c r="G79" s="79"/>
      <c r="J79" s="14"/>
    </row>
    <row r="80" spans="5:10" s="88" customFormat="1" ht="12.75">
      <c r="E80" s="87"/>
      <c r="F80" s="79"/>
      <c r="G80" s="79"/>
      <c r="J80" s="14"/>
    </row>
    <row r="81" spans="5:10" s="88" customFormat="1" ht="12.75">
      <c r="E81" s="87"/>
      <c r="F81" s="79"/>
      <c r="G81" s="79"/>
      <c r="J81" s="14"/>
    </row>
    <row r="82" spans="5:10" s="88" customFormat="1" ht="12.75">
      <c r="E82" s="87"/>
      <c r="F82" s="79"/>
      <c r="G82" s="79"/>
      <c r="J82" s="14"/>
    </row>
  </sheetData>
  <sheetProtection/>
  <printOptions/>
  <pageMargins left="0.4330708661417323" right="0.4330708661417323" top="0.35433070866141736" bottom="0.35433070866141736" header="0.31496062992125984" footer="0.31496062992125984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86"/>
  <sheetViews>
    <sheetView zoomScalePageLayoutView="0" workbookViewId="0" topLeftCell="A1">
      <selection activeCell="F73" sqref="F73"/>
    </sheetView>
  </sheetViews>
  <sheetFormatPr defaultColWidth="9.140625" defaultRowHeight="12.75"/>
  <cols>
    <col min="1" max="3" width="5.7109375" style="0" customWidth="1"/>
    <col min="4" max="4" width="53.28125" style="0" customWidth="1"/>
    <col min="5" max="5" width="76.421875" style="0" customWidth="1"/>
  </cols>
  <sheetData>
    <row r="1" spans="1:7" ht="12.75">
      <c r="A1" s="103" t="s">
        <v>171</v>
      </c>
      <c r="B1" s="104"/>
      <c r="C1" s="104"/>
      <c r="D1" s="103" t="s">
        <v>172</v>
      </c>
      <c r="E1" s="104"/>
      <c r="F1" s="104"/>
      <c r="G1" s="105"/>
    </row>
    <row r="2" spans="1:7" ht="12.75">
      <c r="A2" s="103" t="s">
        <v>173</v>
      </c>
      <c r="B2" s="104"/>
      <c r="C2" s="104"/>
      <c r="D2" s="106" t="s">
        <v>174</v>
      </c>
      <c r="E2" s="104"/>
      <c r="F2" s="104"/>
      <c r="G2" s="105"/>
    </row>
    <row r="3" spans="1:7" ht="12.75">
      <c r="A3" s="103" t="s">
        <v>175</v>
      </c>
      <c r="B3" s="104"/>
      <c r="C3" s="104"/>
      <c r="D3" s="103" t="s">
        <v>300</v>
      </c>
      <c r="E3" s="104"/>
      <c r="F3" s="104"/>
      <c r="G3" s="105"/>
    </row>
    <row r="4" spans="1:7" ht="12.75">
      <c r="A4" s="107" t="s">
        <v>176</v>
      </c>
      <c r="B4" s="104"/>
      <c r="C4" s="104"/>
      <c r="D4" s="107" t="s">
        <v>301</v>
      </c>
      <c r="E4" s="104"/>
      <c r="F4" s="104"/>
      <c r="G4" s="105"/>
    </row>
    <row r="5" spans="1:7" ht="12.75">
      <c r="A5" s="107" t="s">
        <v>177</v>
      </c>
      <c r="B5" s="104"/>
      <c r="C5" s="104"/>
      <c r="D5" s="107"/>
      <c r="E5" s="104"/>
      <c r="F5" s="104"/>
      <c r="G5" s="105"/>
    </row>
    <row r="6" spans="1:7" ht="12.75">
      <c r="A6" s="108" t="s">
        <v>53</v>
      </c>
      <c r="B6" s="104"/>
      <c r="C6" s="104"/>
      <c r="D6" s="109">
        <v>43614</v>
      </c>
      <c r="E6" s="104"/>
      <c r="F6" s="104"/>
      <c r="G6" s="105"/>
    </row>
    <row r="7" spans="1:7" ht="12.75">
      <c r="A7" s="110"/>
      <c r="B7" s="104"/>
      <c r="C7" s="104"/>
      <c r="D7" s="104"/>
      <c r="E7" s="104"/>
      <c r="F7" s="104"/>
      <c r="G7" s="105"/>
    </row>
    <row r="8" spans="1:7" ht="12.75">
      <c r="A8" s="104"/>
      <c r="B8" s="104"/>
      <c r="C8" s="104"/>
      <c r="D8" s="110"/>
      <c r="E8" s="104"/>
      <c r="F8" s="104"/>
      <c r="G8" s="105"/>
    </row>
    <row r="9" spans="1:7" ht="12.75">
      <c r="A9" s="104" t="s">
        <v>178</v>
      </c>
      <c r="B9" s="104" t="s">
        <v>179</v>
      </c>
      <c r="C9" s="104" t="s">
        <v>180</v>
      </c>
      <c r="D9" s="110" t="s">
        <v>181</v>
      </c>
      <c r="E9" s="104" t="s">
        <v>182</v>
      </c>
      <c r="F9" s="104" t="s">
        <v>183</v>
      </c>
      <c r="G9" s="105" t="s">
        <v>11</v>
      </c>
    </row>
    <row r="10" spans="1:7" ht="12.75">
      <c r="A10" s="110"/>
      <c r="B10" s="104"/>
      <c r="C10" s="104"/>
      <c r="D10" s="104"/>
      <c r="E10" s="104"/>
      <c r="F10" s="104"/>
      <c r="G10" s="105"/>
    </row>
    <row r="11" spans="1:7" ht="12.75">
      <c r="A11" s="110">
        <v>1</v>
      </c>
      <c r="B11" s="110">
        <v>30</v>
      </c>
      <c r="C11" s="110" t="s">
        <v>13</v>
      </c>
      <c r="D11" s="104" t="s">
        <v>184</v>
      </c>
      <c r="E11" s="111"/>
      <c r="F11" s="105">
        <v>0</v>
      </c>
      <c r="G11" s="105">
        <f aca="true" t="shared" si="0" ref="G11:G72">B11*F11</f>
        <v>0</v>
      </c>
    </row>
    <row r="12" spans="1:7" ht="12.75">
      <c r="A12" s="110">
        <v>2</v>
      </c>
      <c r="B12" s="110">
        <v>120</v>
      </c>
      <c r="C12" s="110" t="s">
        <v>13</v>
      </c>
      <c r="D12" s="104" t="s">
        <v>185</v>
      </c>
      <c r="E12" s="112"/>
      <c r="F12" s="105">
        <v>0</v>
      </c>
      <c r="G12" s="105">
        <f t="shared" si="0"/>
        <v>0</v>
      </c>
    </row>
    <row r="13" spans="1:7" ht="12.75">
      <c r="A13" s="110">
        <v>3</v>
      </c>
      <c r="B13" s="110">
        <v>120</v>
      </c>
      <c r="C13" s="110" t="s">
        <v>13</v>
      </c>
      <c r="D13" s="104" t="s">
        <v>186</v>
      </c>
      <c r="E13" s="112"/>
      <c r="F13" s="105">
        <v>0</v>
      </c>
      <c r="G13" s="105">
        <f t="shared" si="0"/>
        <v>0</v>
      </c>
    </row>
    <row r="14" spans="1:7" ht="12.75">
      <c r="A14" s="110">
        <v>4</v>
      </c>
      <c r="B14" s="110">
        <v>530</v>
      </c>
      <c r="C14" s="110" t="s">
        <v>13</v>
      </c>
      <c r="D14" s="104" t="s">
        <v>187</v>
      </c>
      <c r="E14" s="112"/>
      <c r="F14" s="105">
        <v>0</v>
      </c>
      <c r="G14" s="105">
        <f t="shared" si="0"/>
        <v>0</v>
      </c>
    </row>
    <row r="15" spans="1:7" ht="12.75">
      <c r="A15" s="110">
        <v>5</v>
      </c>
      <c r="B15" s="110">
        <v>30</v>
      </c>
      <c r="C15" s="110" t="s">
        <v>13</v>
      </c>
      <c r="D15" s="104" t="s">
        <v>188</v>
      </c>
      <c r="E15" s="112"/>
      <c r="F15" s="105">
        <v>0</v>
      </c>
      <c r="G15" s="105">
        <f t="shared" si="0"/>
        <v>0</v>
      </c>
    </row>
    <row r="16" spans="1:7" ht="12.75">
      <c r="A16" s="110">
        <v>6</v>
      </c>
      <c r="B16" s="113">
        <v>4</v>
      </c>
      <c r="C16" s="110" t="s">
        <v>179</v>
      </c>
      <c r="D16" s="114" t="s">
        <v>189</v>
      </c>
      <c r="E16" s="114" t="s">
        <v>190</v>
      </c>
      <c r="F16" s="105">
        <v>0</v>
      </c>
      <c r="G16" s="105">
        <f t="shared" si="0"/>
        <v>0</v>
      </c>
    </row>
    <row r="17" spans="1:7" ht="12.75">
      <c r="A17" s="110">
        <v>7</v>
      </c>
      <c r="B17" s="113">
        <v>1</v>
      </c>
      <c r="C17" s="110" t="s">
        <v>179</v>
      </c>
      <c r="D17" s="114" t="s">
        <v>191</v>
      </c>
      <c r="E17" s="114" t="s">
        <v>192</v>
      </c>
      <c r="F17" s="105">
        <v>0</v>
      </c>
      <c r="G17" s="105">
        <f t="shared" si="0"/>
        <v>0</v>
      </c>
    </row>
    <row r="18" spans="1:7" ht="12.75">
      <c r="A18" s="110">
        <v>8</v>
      </c>
      <c r="B18" s="113">
        <v>2</v>
      </c>
      <c r="C18" s="110" t="s">
        <v>179</v>
      </c>
      <c r="D18" s="114" t="s">
        <v>193</v>
      </c>
      <c r="E18" s="114" t="s">
        <v>194</v>
      </c>
      <c r="F18" s="105">
        <v>0</v>
      </c>
      <c r="G18" s="105">
        <f t="shared" si="0"/>
        <v>0</v>
      </c>
    </row>
    <row r="19" spans="1:7" ht="12.75">
      <c r="A19" s="110">
        <v>9</v>
      </c>
      <c r="B19" s="113">
        <v>1</v>
      </c>
      <c r="C19" s="110" t="s">
        <v>179</v>
      </c>
      <c r="D19" s="114" t="s">
        <v>195</v>
      </c>
      <c r="E19" s="114" t="s">
        <v>196</v>
      </c>
      <c r="F19" s="105">
        <v>0</v>
      </c>
      <c r="G19" s="105">
        <f t="shared" si="0"/>
        <v>0</v>
      </c>
    </row>
    <row r="20" spans="1:7" ht="12.75">
      <c r="A20" s="110">
        <v>10</v>
      </c>
      <c r="B20" s="113">
        <v>1</v>
      </c>
      <c r="C20" s="110" t="s">
        <v>179</v>
      </c>
      <c r="D20" s="115" t="s">
        <v>197</v>
      </c>
      <c r="E20" s="112" t="s">
        <v>198</v>
      </c>
      <c r="F20" s="105">
        <v>0</v>
      </c>
      <c r="G20" s="105">
        <f t="shared" si="0"/>
        <v>0</v>
      </c>
    </row>
    <row r="21" spans="1:7" ht="12.75">
      <c r="A21" s="110">
        <v>11</v>
      </c>
      <c r="B21" s="113">
        <v>1</v>
      </c>
      <c r="C21" s="110" t="s">
        <v>179</v>
      </c>
      <c r="D21" s="114" t="s">
        <v>199</v>
      </c>
      <c r="E21" s="114" t="s">
        <v>200</v>
      </c>
      <c r="F21" s="105">
        <v>0</v>
      </c>
      <c r="G21" s="105">
        <f t="shared" si="0"/>
        <v>0</v>
      </c>
    </row>
    <row r="22" spans="1:7" ht="12.75">
      <c r="A22" s="110">
        <v>12</v>
      </c>
      <c r="B22" s="113">
        <v>2</v>
      </c>
      <c r="C22" s="110" t="s">
        <v>179</v>
      </c>
      <c r="D22" s="104" t="s">
        <v>201</v>
      </c>
      <c r="E22" s="114" t="s">
        <v>202</v>
      </c>
      <c r="F22" s="105">
        <v>0</v>
      </c>
      <c r="G22" s="105">
        <f t="shared" si="0"/>
        <v>0</v>
      </c>
    </row>
    <row r="23" spans="1:7" ht="12.75">
      <c r="A23" s="110">
        <v>13</v>
      </c>
      <c r="B23" s="113">
        <v>2</v>
      </c>
      <c r="C23" s="110" t="s">
        <v>179</v>
      </c>
      <c r="D23" s="114" t="s">
        <v>203</v>
      </c>
      <c r="E23" s="114" t="s">
        <v>204</v>
      </c>
      <c r="F23" s="105">
        <v>0</v>
      </c>
      <c r="G23" s="105">
        <f t="shared" si="0"/>
        <v>0</v>
      </c>
    </row>
    <row r="24" spans="1:7" ht="12.75">
      <c r="A24" s="110">
        <v>14</v>
      </c>
      <c r="B24" s="113">
        <v>0.3</v>
      </c>
      <c r="C24" s="110" t="s">
        <v>13</v>
      </c>
      <c r="D24" s="114" t="s">
        <v>205</v>
      </c>
      <c r="E24" s="114" t="s">
        <v>206</v>
      </c>
      <c r="F24" s="105">
        <v>0</v>
      </c>
      <c r="G24" s="105">
        <f t="shared" si="0"/>
        <v>0</v>
      </c>
    </row>
    <row r="25" spans="1:7" ht="12.75">
      <c r="A25" s="110">
        <v>15</v>
      </c>
      <c r="B25" s="113">
        <v>4</v>
      </c>
      <c r="C25" s="110" t="s">
        <v>179</v>
      </c>
      <c r="D25" s="114" t="s">
        <v>207</v>
      </c>
      <c r="E25" s="114" t="s">
        <v>208</v>
      </c>
      <c r="F25" s="116">
        <v>0</v>
      </c>
      <c r="G25" s="105">
        <f t="shared" si="0"/>
        <v>0</v>
      </c>
    </row>
    <row r="26" spans="1:7" ht="12.75">
      <c r="A26" s="110">
        <v>16</v>
      </c>
      <c r="B26" s="113">
        <v>1</v>
      </c>
      <c r="C26" s="110" t="s">
        <v>179</v>
      </c>
      <c r="D26" s="114" t="s">
        <v>209</v>
      </c>
      <c r="E26" s="114" t="s">
        <v>210</v>
      </c>
      <c r="F26" s="116">
        <v>0</v>
      </c>
      <c r="G26" s="105">
        <f t="shared" si="0"/>
        <v>0</v>
      </c>
    </row>
    <row r="27" spans="1:7" ht="12.75">
      <c r="A27" s="110">
        <v>17</v>
      </c>
      <c r="B27" s="113">
        <v>1</v>
      </c>
      <c r="C27" s="110" t="s">
        <v>179</v>
      </c>
      <c r="D27" s="104" t="s">
        <v>211</v>
      </c>
      <c r="E27" s="104" t="s">
        <v>212</v>
      </c>
      <c r="F27" s="105">
        <v>0</v>
      </c>
      <c r="G27" s="105">
        <f t="shared" si="0"/>
        <v>0</v>
      </c>
    </row>
    <row r="28" spans="1:7" ht="12.75">
      <c r="A28" s="110">
        <v>18</v>
      </c>
      <c r="B28" s="113">
        <v>12</v>
      </c>
      <c r="C28" s="110" t="s">
        <v>13</v>
      </c>
      <c r="D28" s="104" t="s">
        <v>213</v>
      </c>
      <c r="E28" s="104" t="s">
        <v>214</v>
      </c>
      <c r="F28" s="105">
        <v>0</v>
      </c>
      <c r="G28" s="105">
        <f t="shared" si="0"/>
        <v>0</v>
      </c>
    </row>
    <row r="29" spans="1:7" ht="12.75">
      <c r="A29" s="110">
        <v>19</v>
      </c>
      <c r="B29" s="113">
        <v>3</v>
      </c>
      <c r="C29" s="110" t="s">
        <v>13</v>
      </c>
      <c r="D29" s="104" t="s">
        <v>215</v>
      </c>
      <c r="E29" s="104" t="s">
        <v>216</v>
      </c>
      <c r="F29" s="105">
        <v>0</v>
      </c>
      <c r="G29" s="105">
        <f t="shared" si="0"/>
        <v>0</v>
      </c>
    </row>
    <row r="30" spans="1:7" ht="12.75">
      <c r="A30" s="110">
        <v>20</v>
      </c>
      <c r="B30" s="113">
        <v>12</v>
      </c>
      <c r="C30" s="110" t="s">
        <v>179</v>
      </c>
      <c r="D30" s="104" t="s">
        <v>217</v>
      </c>
      <c r="E30" s="104" t="s">
        <v>218</v>
      </c>
      <c r="F30" s="105">
        <v>0</v>
      </c>
      <c r="G30" s="105">
        <f t="shared" si="0"/>
        <v>0</v>
      </c>
    </row>
    <row r="31" spans="1:7" ht="12.75">
      <c r="A31" s="110">
        <v>21</v>
      </c>
      <c r="B31" s="113">
        <v>3</v>
      </c>
      <c r="C31" s="110" t="s">
        <v>179</v>
      </c>
      <c r="D31" s="104" t="s">
        <v>219</v>
      </c>
      <c r="E31" s="104" t="s">
        <v>220</v>
      </c>
      <c r="F31" s="105">
        <v>0</v>
      </c>
      <c r="G31" s="105">
        <f t="shared" si="0"/>
        <v>0</v>
      </c>
    </row>
    <row r="32" spans="1:7" ht="12.75">
      <c r="A32" s="110">
        <v>22</v>
      </c>
      <c r="B32" s="113">
        <v>20</v>
      </c>
      <c r="C32" s="110" t="s">
        <v>179</v>
      </c>
      <c r="D32" s="104" t="s">
        <v>221</v>
      </c>
      <c r="E32" s="104" t="s">
        <v>222</v>
      </c>
      <c r="F32" s="105">
        <v>0</v>
      </c>
      <c r="G32" s="105">
        <f t="shared" si="0"/>
        <v>0</v>
      </c>
    </row>
    <row r="33" spans="1:7" ht="12.75">
      <c r="A33" s="110">
        <v>23</v>
      </c>
      <c r="B33" s="113">
        <v>20</v>
      </c>
      <c r="C33" s="110" t="s">
        <v>179</v>
      </c>
      <c r="D33" s="104" t="s">
        <v>223</v>
      </c>
      <c r="E33" s="104" t="s">
        <v>224</v>
      </c>
      <c r="F33" s="105">
        <v>0</v>
      </c>
      <c r="G33" s="105">
        <f t="shared" si="0"/>
        <v>0</v>
      </c>
    </row>
    <row r="34" spans="1:7" ht="12.75">
      <c r="A34" s="110">
        <v>24</v>
      </c>
      <c r="B34" s="113">
        <v>20</v>
      </c>
      <c r="C34" s="110" t="s">
        <v>179</v>
      </c>
      <c r="D34" s="104" t="s">
        <v>225</v>
      </c>
      <c r="E34" s="104" t="s">
        <v>226</v>
      </c>
      <c r="F34" s="105">
        <v>0</v>
      </c>
      <c r="G34" s="105">
        <f t="shared" si="0"/>
        <v>0</v>
      </c>
    </row>
    <row r="35" spans="1:7" ht="12.75">
      <c r="A35" s="110">
        <v>25</v>
      </c>
      <c r="B35" s="113">
        <v>15</v>
      </c>
      <c r="C35" s="110" t="s">
        <v>13</v>
      </c>
      <c r="D35" s="104" t="s">
        <v>227</v>
      </c>
      <c r="E35" s="104" t="s">
        <v>228</v>
      </c>
      <c r="F35" s="105">
        <v>0</v>
      </c>
      <c r="G35" s="105">
        <f t="shared" si="0"/>
        <v>0</v>
      </c>
    </row>
    <row r="36" spans="1:7" ht="12.75">
      <c r="A36" s="110">
        <v>26</v>
      </c>
      <c r="B36" s="113">
        <v>10</v>
      </c>
      <c r="C36" s="110" t="s">
        <v>13</v>
      </c>
      <c r="D36" s="104" t="s">
        <v>229</v>
      </c>
      <c r="E36" s="104" t="s">
        <v>230</v>
      </c>
      <c r="F36" s="105">
        <v>0</v>
      </c>
      <c r="G36" s="105">
        <f t="shared" si="0"/>
        <v>0</v>
      </c>
    </row>
    <row r="37" spans="1:7" ht="12.75">
      <c r="A37" s="110">
        <v>27</v>
      </c>
      <c r="B37" s="113">
        <v>20</v>
      </c>
      <c r="C37" s="110" t="s">
        <v>179</v>
      </c>
      <c r="D37" s="117" t="s">
        <v>231</v>
      </c>
      <c r="E37" s="117" t="s">
        <v>232</v>
      </c>
      <c r="F37" s="118">
        <v>0</v>
      </c>
      <c r="G37" s="105">
        <f t="shared" si="0"/>
        <v>0</v>
      </c>
    </row>
    <row r="38" spans="1:7" ht="12.75">
      <c r="A38" s="110">
        <v>28</v>
      </c>
      <c r="B38" s="113">
        <v>4</v>
      </c>
      <c r="C38" s="110" t="s">
        <v>179</v>
      </c>
      <c r="D38" s="104" t="s">
        <v>233</v>
      </c>
      <c r="E38" s="104" t="s">
        <v>234</v>
      </c>
      <c r="F38" s="105">
        <v>0</v>
      </c>
      <c r="G38" s="105">
        <f t="shared" si="0"/>
        <v>0</v>
      </c>
    </row>
    <row r="39" spans="1:7" ht="12.75">
      <c r="A39" s="110">
        <v>29</v>
      </c>
      <c r="B39" s="113">
        <v>10</v>
      </c>
      <c r="C39" s="110" t="s">
        <v>179</v>
      </c>
      <c r="D39" s="104" t="s">
        <v>235</v>
      </c>
      <c r="E39" s="104" t="s">
        <v>236</v>
      </c>
      <c r="F39" s="105">
        <v>0</v>
      </c>
      <c r="G39" s="105">
        <f t="shared" si="0"/>
        <v>0</v>
      </c>
    </row>
    <row r="40" spans="1:7" ht="12.75">
      <c r="A40" s="110">
        <v>30</v>
      </c>
      <c r="B40" s="113">
        <v>2</v>
      </c>
      <c r="C40" s="110" t="s">
        <v>179</v>
      </c>
      <c r="D40" s="104" t="s">
        <v>237</v>
      </c>
      <c r="E40" s="104" t="s">
        <v>238</v>
      </c>
      <c r="F40" s="105">
        <v>0</v>
      </c>
      <c r="G40" s="105">
        <f t="shared" si="0"/>
        <v>0</v>
      </c>
    </row>
    <row r="41" spans="1:7" ht="12.75">
      <c r="A41" s="110">
        <v>31</v>
      </c>
      <c r="B41" s="113">
        <v>1</v>
      </c>
      <c r="C41" s="110" t="s">
        <v>179</v>
      </c>
      <c r="D41" s="104" t="s">
        <v>239</v>
      </c>
      <c r="E41" s="104" t="s">
        <v>240</v>
      </c>
      <c r="F41" s="105">
        <v>0</v>
      </c>
      <c r="G41" s="105">
        <f t="shared" si="0"/>
        <v>0</v>
      </c>
    </row>
    <row r="42" spans="1:7" ht="12.75">
      <c r="A42" s="110">
        <v>32</v>
      </c>
      <c r="B42" s="113">
        <v>1</v>
      </c>
      <c r="C42" s="110" t="s">
        <v>179</v>
      </c>
      <c r="D42" s="114" t="s">
        <v>241</v>
      </c>
      <c r="E42" s="114" t="s">
        <v>242</v>
      </c>
      <c r="F42" s="105">
        <v>0</v>
      </c>
      <c r="G42" s="105">
        <f t="shared" si="0"/>
        <v>0</v>
      </c>
    </row>
    <row r="43" spans="1:7" ht="12.75">
      <c r="A43" s="110">
        <v>33</v>
      </c>
      <c r="B43" s="113">
        <v>1</v>
      </c>
      <c r="C43" s="110" t="s">
        <v>179</v>
      </c>
      <c r="D43" s="114" t="s">
        <v>243</v>
      </c>
      <c r="E43" s="114" t="s">
        <v>244</v>
      </c>
      <c r="F43" s="105">
        <v>0</v>
      </c>
      <c r="G43" s="105">
        <f t="shared" si="0"/>
        <v>0</v>
      </c>
    </row>
    <row r="44" spans="1:7" ht="12.75">
      <c r="A44" s="110">
        <v>34</v>
      </c>
      <c r="B44" s="113">
        <v>3</v>
      </c>
      <c r="C44" s="110" t="s">
        <v>179</v>
      </c>
      <c r="D44" s="114" t="s">
        <v>245</v>
      </c>
      <c r="E44" s="114" t="s">
        <v>246</v>
      </c>
      <c r="F44" s="105">
        <v>0</v>
      </c>
      <c r="G44" s="105">
        <f t="shared" si="0"/>
        <v>0</v>
      </c>
    </row>
    <row r="45" spans="1:7" ht="12.75">
      <c r="A45" s="110">
        <v>35</v>
      </c>
      <c r="B45" s="113">
        <v>1</v>
      </c>
      <c r="C45" s="110" t="s">
        <v>179</v>
      </c>
      <c r="D45" s="114" t="s">
        <v>247</v>
      </c>
      <c r="E45" s="114" t="s">
        <v>248</v>
      </c>
      <c r="F45" s="105">
        <v>0</v>
      </c>
      <c r="G45" s="105">
        <f t="shared" si="0"/>
        <v>0</v>
      </c>
    </row>
    <row r="46" spans="1:7" ht="12.75">
      <c r="A46" s="110">
        <v>36</v>
      </c>
      <c r="B46" s="113">
        <v>1</v>
      </c>
      <c r="C46" s="110" t="s">
        <v>179</v>
      </c>
      <c r="D46" s="114" t="s">
        <v>249</v>
      </c>
      <c r="E46" s="114" t="s">
        <v>250</v>
      </c>
      <c r="F46" s="105">
        <v>0</v>
      </c>
      <c r="G46" s="105">
        <f t="shared" si="0"/>
        <v>0</v>
      </c>
    </row>
    <row r="47" spans="1:7" ht="12.75">
      <c r="A47" s="110">
        <v>37</v>
      </c>
      <c r="B47" s="113">
        <v>1</v>
      </c>
      <c r="C47" s="110" t="s">
        <v>179</v>
      </c>
      <c r="D47" s="114" t="s">
        <v>251</v>
      </c>
      <c r="E47" s="114" t="s">
        <v>252</v>
      </c>
      <c r="F47" s="105">
        <v>0</v>
      </c>
      <c r="G47" s="105">
        <f t="shared" si="0"/>
        <v>0</v>
      </c>
    </row>
    <row r="48" spans="1:7" ht="12.75">
      <c r="A48" s="110">
        <v>38</v>
      </c>
      <c r="B48" s="113">
        <v>1</v>
      </c>
      <c r="C48" s="110" t="s">
        <v>179</v>
      </c>
      <c r="D48" s="104" t="s">
        <v>253</v>
      </c>
      <c r="E48" s="104" t="s">
        <v>254</v>
      </c>
      <c r="F48" s="105">
        <v>0</v>
      </c>
      <c r="G48" s="105">
        <f t="shared" si="0"/>
        <v>0</v>
      </c>
    </row>
    <row r="49" spans="1:7" ht="12.75">
      <c r="A49" s="110">
        <v>39</v>
      </c>
      <c r="B49" s="113">
        <v>1</v>
      </c>
      <c r="C49" s="110" t="s">
        <v>179</v>
      </c>
      <c r="D49" s="104" t="s">
        <v>255</v>
      </c>
      <c r="E49" s="112" t="s">
        <v>256</v>
      </c>
      <c r="F49" s="116">
        <v>0</v>
      </c>
      <c r="G49" s="105">
        <f t="shared" si="0"/>
        <v>0</v>
      </c>
    </row>
    <row r="50" spans="1:7" ht="12.75">
      <c r="A50" s="110">
        <v>40</v>
      </c>
      <c r="B50" s="113">
        <v>1</v>
      </c>
      <c r="C50" s="110" t="s">
        <v>179</v>
      </c>
      <c r="D50" s="114" t="s">
        <v>257</v>
      </c>
      <c r="E50" s="114" t="s">
        <v>258</v>
      </c>
      <c r="F50" s="105">
        <v>0</v>
      </c>
      <c r="G50" s="105">
        <f t="shared" si="0"/>
        <v>0</v>
      </c>
    </row>
    <row r="51" spans="1:7" ht="12.75">
      <c r="A51" s="110">
        <v>41</v>
      </c>
      <c r="B51" s="113">
        <v>2</v>
      </c>
      <c r="C51" s="110" t="s">
        <v>179</v>
      </c>
      <c r="D51" s="104" t="s">
        <v>259</v>
      </c>
      <c r="E51" s="104" t="s">
        <v>260</v>
      </c>
      <c r="F51" s="105">
        <v>0</v>
      </c>
      <c r="G51" s="105">
        <f t="shared" si="0"/>
        <v>0</v>
      </c>
    </row>
    <row r="52" spans="1:7" ht="12.75">
      <c r="A52" s="110">
        <v>42</v>
      </c>
      <c r="B52" s="113">
        <v>16</v>
      </c>
      <c r="C52" s="110" t="s">
        <v>179</v>
      </c>
      <c r="D52" s="115">
        <v>3213953</v>
      </c>
      <c r="E52" s="112" t="s">
        <v>261</v>
      </c>
      <c r="F52" s="105">
        <v>0</v>
      </c>
      <c r="G52" s="105">
        <f t="shared" si="0"/>
        <v>0</v>
      </c>
    </row>
    <row r="53" spans="1:7" ht="12.75">
      <c r="A53" s="110">
        <v>43</v>
      </c>
      <c r="B53" s="113">
        <v>34</v>
      </c>
      <c r="C53" s="110" t="s">
        <v>179</v>
      </c>
      <c r="D53" s="115">
        <v>3213949</v>
      </c>
      <c r="E53" s="112" t="s">
        <v>262</v>
      </c>
      <c r="F53" s="105">
        <v>0</v>
      </c>
      <c r="G53" s="105">
        <f t="shared" si="0"/>
        <v>0</v>
      </c>
    </row>
    <row r="54" spans="1:7" ht="12.75">
      <c r="A54" s="110">
        <v>44</v>
      </c>
      <c r="B54" s="113">
        <v>1</v>
      </c>
      <c r="C54" s="110" t="s">
        <v>179</v>
      </c>
      <c r="D54" s="115">
        <v>3213975</v>
      </c>
      <c r="E54" s="112" t="s">
        <v>263</v>
      </c>
      <c r="F54" s="105">
        <v>0</v>
      </c>
      <c r="G54" s="105">
        <f t="shared" si="0"/>
        <v>0</v>
      </c>
    </row>
    <row r="55" spans="1:7" ht="12.75">
      <c r="A55" s="110">
        <v>45</v>
      </c>
      <c r="B55" s="113">
        <v>5</v>
      </c>
      <c r="C55" s="110" t="s">
        <v>179</v>
      </c>
      <c r="D55" s="115">
        <v>3213990</v>
      </c>
      <c r="E55" s="112" t="s">
        <v>264</v>
      </c>
      <c r="F55" s="105">
        <v>0</v>
      </c>
      <c r="G55" s="105">
        <f t="shared" si="0"/>
        <v>0</v>
      </c>
    </row>
    <row r="56" spans="1:7" ht="12.75">
      <c r="A56" s="110">
        <v>46</v>
      </c>
      <c r="B56" s="113">
        <v>5</v>
      </c>
      <c r="C56" s="110" t="s">
        <v>179</v>
      </c>
      <c r="D56" s="115">
        <v>3030213</v>
      </c>
      <c r="E56" s="112" t="s">
        <v>265</v>
      </c>
      <c r="F56" s="105">
        <v>0</v>
      </c>
      <c r="G56" s="105">
        <f t="shared" si="0"/>
        <v>0</v>
      </c>
    </row>
    <row r="57" spans="1:7" ht="12.75">
      <c r="A57" s="110">
        <v>47</v>
      </c>
      <c r="B57" s="113">
        <v>5</v>
      </c>
      <c r="C57" s="110" t="s">
        <v>179</v>
      </c>
      <c r="D57" s="119" t="s">
        <v>266</v>
      </c>
      <c r="E57" s="112" t="s">
        <v>267</v>
      </c>
      <c r="F57" s="105">
        <v>0</v>
      </c>
      <c r="G57" s="105">
        <f t="shared" si="0"/>
        <v>0</v>
      </c>
    </row>
    <row r="58" spans="1:7" ht="12.75">
      <c r="A58" s="110">
        <v>48</v>
      </c>
      <c r="B58" s="113">
        <v>1</v>
      </c>
      <c r="C58" s="110" t="s">
        <v>179</v>
      </c>
      <c r="D58" s="104" t="s">
        <v>268</v>
      </c>
      <c r="E58" s="104" t="s">
        <v>269</v>
      </c>
      <c r="F58" s="120">
        <v>0</v>
      </c>
      <c r="G58" s="105">
        <f t="shared" si="0"/>
        <v>0</v>
      </c>
    </row>
    <row r="59" spans="1:7" ht="12.75">
      <c r="A59" s="110">
        <v>49</v>
      </c>
      <c r="B59" s="113">
        <v>1</v>
      </c>
      <c r="C59" s="110" t="s">
        <v>179</v>
      </c>
      <c r="D59" s="104" t="s">
        <v>270</v>
      </c>
      <c r="E59" s="104" t="s">
        <v>271</v>
      </c>
      <c r="F59" s="105">
        <v>0</v>
      </c>
      <c r="G59" s="105">
        <f t="shared" si="0"/>
        <v>0</v>
      </c>
    </row>
    <row r="60" spans="1:7" ht="12.75">
      <c r="A60" s="110">
        <v>50</v>
      </c>
      <c r="B60" s="113">
        <v>1</v>
      </c>
      <c r="C60" s="110" t="s">
        <v>179</v>
      </c>
      <c r="D60" s="104" t="s">
        <v>272</v>
      </c>
      <c r="E60" s="121" t="s">
        <v>273</v>
      </c>
      <c r="F60" s="105">
        <v>0</v>
      </c>
      <c r="G60" s="105">
        <f t="shared" si="0"/>
        <v>0</v>
      </c>
    </row>
    <row r="61" spans="1:7" ht="12.75">
      <c r="A61" s="110">
        <v>51</v>
      </c>
      <c r="B61" s="113">
        <v>2</v>
      </c>
      <c r="C61" s="110" t="s">
        <v>179</v>
      </c>
      <c r="D61" s="114" t="s">
        <v>274</v>
      </c>
      <c r="E61" s="114" t="s">
        <v>275</v>
      </c>
      <c r="F61" s="105">
        <v>0</v>
      </c>
      <c r="G61" s="105">
        <f t="shared" si="0"/>
        <v>0</v>
      </c>
    </row>
    <row r="62" spans="1:7" ht="12.75">
      <c r="A62" s="110">
        <v>52</v>
      </c>
      <c r="B62" s="113">
        <v>1</v>
      </c>
      <c r="C62" s="110" t="s">
        <v>179</v>
      </c>
      <c r="D62" s="104" t="s">
        <v>276</v>
      </c>
      <c r="E62" s="104" t="s">
        <v>277</v>
      </c>
      <c r="F62" s="105">
        <v>0</v>
      </c>
      <c r="G62" s="105">
        <f t="shared" si="0"/>
        <v>0</v>
      </c>
    </row>
    <row r="63" spans="1:7" ht="12.75">
      <c r="A63" s="110">
        <v>53</v>
      </c>
      <c r="B63" s="113">
        <v>1</v>
      </c>
      <c r="C63" s="110" t="s">
        <v>179</v>
      </c>
      <c r="D63" s="104" t="s">
        <v>278</v>
      </c>
      <c r="E63" s="104" t="s">
        <v>279</v>
      </c>
      <c r="F63" s="105">
        <v>0</v>
      </c>
      <c r="G63" s="105">
        <f t="shared" si="0"/>
        <v>0</v>
      </c>
    </row>
    <row r="64" spans="1:7" ht="12.75">
      <c r="A64" s="110">
        <v>54</v>
      </c>
      <c r="B64" s="110">
        <v>1</v>
      </c>
      <c r="C64" s="110" t="s">
        <v>280</v>
      </c>
      <c r="D64" s="122" t="s">
        <v>281</v>
      </c>
      <c r="E64" s="122"/>
      <c r="F64" s="105">
        <v>0</v>
      </c>
      <c r="G64" s="105">
        <f t="shared" si="0"/>
        <v>0</v>
      </c>
    </row>
    <row r="65" spans="1:7" ht="12.75">
      <c r="A65" s="110">
        <v>55</v>
      </c>
      <c r="B65" s="110">
        <v>1</v>
      </c>
      <c r="C65" s="110" t="s">
        <v>280</v>
      </c>
      <c r="D65" s="122" t="s">
        <v>282</v>
      </c>
      <c r="E65" s="104"/>
      <c r="F65" s="105">
        <v>0</v>
      </c>
      <c r="G65" s="105">
        <f t="shared" si="0"/>
        <v>0</v>
      </c>
    </row>
    <row r="66" spans="1:7" ht="12.75">
      <c r="A66" s="110">
        <v>56</v>
      </c>
      <c r="B66" s="115">
        <v>1</v>
      </c>
      <c r="C66" s="115" t="s">
        <v>280</v>
      </c>
      <c r="D66" s="104" t="s">
        <v>283</v>
      </c>
      <c r="E66" s="104"/>
      <c r="F66" s="105">
        <v>0</v>
      </c>
      <c r="G66" s="105">
        <f t="shared" si="0"/>
        <v>0</v>
      </c>
    </row>
    <row r="67" spans="1:7" ht="12.75">
      <c r="A67" s="110">
        <v>57</v>
      </c>
      <c r="B67" s="115">
        <v>27</v>
      </c>
      <c r="C67" s="110" t="s">
        <v>284</v>
      </c>
      <c r="D67" s="122" t="s">
        <v>285</v>
      </c>
      <c r="E67" s="104"/>
      <c r="F67" s="105">
        <v>0</v>
      </c>
      <c r="G67" s="105">
        <f t="shared" si="0"/>
        <v>0</v>
      </c>
    </row>
    <row r="68" spans="1:7" ht="12.75">
      <c r="A68" s="110">
        <v>58</v>
      </c>
      <c r="B68" s="110">
        <v>1</v>
      </c>
      <c r="C68" s="115" t="s">
        <v>280</v>
      </c>
      <c r="D68" s="104" t="s">
        <v>286</v>
      </c>
      <c r="E68" s="104"/>
      <c r="F68" s="105">
        <v>0</v>
      </c>
      <c r="G68" s="105">
        <f t="shared" si="0"/>
        <v>0</v>
      </c>
    </row>
    <row r="69" spans="1:7" ht="12.75">
      <c r="A69" s="110">
        <v>59</v>
      </c>
      <c r="B69" s="110">
        <v>27</v>
      </c>
      <c r="C69" s="110" t="s">
        <v>284</v>
      </c>
      <c r="D69" s="122" t="s">
        <v>287</v>
      </c>
      <c r="E69" s="104"/>
      <c r="F69" s="105">
        <v>0</v>
      </c>
      <c r="G69" s="105">
        <f t="shared" si="0"/>
        <v>0</v>
      </c>
    </row>
    <row r="70" spans="1:7" ht="12.75">
      <c r="A70" s="110">
        <v>60</v>
      </c>
      <c r="B70" s="110">
        <v>1</v>
      </c>
      <c r="C70" s="110" t="s">
        <v>280</v>
      </c>
      <c r="D70" s="122" t="s">
        <v>288</v>
      </c>
      <c r="E70" s="104"/>
      <c r="F70" s="105">
        <v>0</v>
      </c>
      <c r="G70" s="105">
        <f t="shared" si="0"/>
        <v>0</v>
      </c>
    </row>
    <row r="71" spans="1:7" ht="12.75">
      <c r="A71" s="110">
        <v>61</v>
      </c>
      <c r="B71" s="110">
        <v>1</v>
      </c>
      <c r="C71" s="110" t="s">
        <v>280</v>
      </c>
      <c r="D71" s="122" t="s">
        <v>289</v>
      </c>
      <c r="E71" s="104"/>
      <c r="F71" s="105">
        <v>0</v>
      </c>
      <c r="G71" s="105">
        <f t="shared" si="0"/>
        <v>0</v>
      </c>
    </row>
    <row r="72" spans="1:7" ht="12.75">
      <c r="A72" s="110">
        <v>62</v>
      </c>
      <c r="B72" s="110">
        <v>1</v>
      </c>
      <c r="C72" s="110" t="s">
        <v>280</v>
      </c>
      <c r="D72" s="122" t="s">
        <v>290</v>
      </c>
      <c r="E72" s="104"/>
      <c r="F72" s="105">
        <v>0</v>
      </c>
      <c r="G72" s="105">
        <f t="shared" si="0"/>
        <v>0</v>
      </c>
    </row>
    <row r="73" spans="1:7" ht="12.75">
      <c r="A73" s="110"/>
      <c r="B73" s="104"/>
      <c r="C73" s="104"/>
      <c r="D73" s="104"/>
      <c r="E73" s="104"/>
      <c r="F73" s="104"/>
      <c r="G73" s="105"/>
    </row>
    <row r="74" spans="1:7" ht="12.75">
      <c r="A74" s="123" t="s">
        <v>291</v>
      </c>
      <c r="B74" s="124"/>
      <c r="C74" s="124"/>
      <c r="D74" s="125"/>
      <c r="E74" s="125"/>
      <c r="F74" s="125"/>
      <c r="G74" s="126">
        <f>SUM(G11:G72)</f>
        <v>0</v>
      </c>
    </row>
    <row r="75" spans="1:7" ht="12.75">
      <c r="A75" s="110"/>
      <c r="B75" s="115"/>
      <c r="C75" s="110"/>
      <c r="D75" s="122"/>
      <c r="E75" s="104"/>
      <c r="F75" s="105"/>
      <c r="G75" s="105"/>
    </row>
    <row r="76" spans="1:7" ht="12.75">
      <c r="A76" s="110"/>
      <c r="B76" s="110"/>
      <c r="C76" s="115"/>
      <c r="D76" s="104"/>
      <c r="E76" s="104"/>
      <c r="F76" s="105"/>
      <c r="G76" s="105"/>
    </row>
    <row r="77" spans="1:7" ht="12.75">
      <c r="A77" s="110"/>
      <c r="B77" s="110"/>
      <c r="C77" s="110"/>
      <c r="D77" s="122"/>
      <c r="E77" s="104"/>
      <c r="F77" s="105"/>
      <c r="G77" s="105"/>
    </row>
    <row r="78" spans="1:7" ht="12.75">
      <c r="A78" s="110"/>
      <c r="B78" s="110"/>
      <c r="C78" s="110"/>
      <c r="D78" s="122"/>
      <c r="E78" s="104"/>
      <c r="F78" s="105"/>
      <c r="G78" s="105"/>
    </row>
    <row r="79" spans="1:7" ht="12.75">
      <c r="A79" s="110"/>
      <c r="B79" s="110"/>
      <c r="C79" s="110"/>
      <c r="D79" s="122"/>
      <c r="E79" s="104"/>
      <c r="F79" s="105"/>
      <c r="G79" s="105"/>
    </row>
    <row r="80" spans="1:8" ht="12.75">
      <c r="A80" s="135"/>
      <c r="B80" s="135"/>
      <c r="C80" s="135"/>
      <c r="D80" s="136"/>
      <c r="E80" s="137"/>
      <c r="F80" s="138"/>
      <c r="G80" s="138"/>
      <c r="H80" s="139"/>
    </row>
    <row r="81" spans="1:8" ht="12.75">
      <c r="A81" s="135"/>
      <c r="B81" s="135"/>
      <c r="C81" s="135"/>
      <c r="D81" s="136"/>
      <c r="E81" s="137"/>
      <c r="F81" s="138"/>
      <c r="G81" s="138"/>
      <c r="H81" s="139"/>
    </row>
    <row r="82" spans="1:8" ht="12.75">
      <c r="A82" s="140"/>
      <c r="B82" s="137"/>
      <c r="C82" s="137"/>
      <c r="D82" s="140"/>
      <c r="E82" s="140"/>
      <c r="F82" s="140"/>
      <c r="G82" s="141"/>
      <c r="H82" s="139"/>
    </row>
    <row r="83" spans="1:8" ht="12.75">
      <c r="A83" s="135"/>
      <c r="B83" s="137"/>
      <c r="C83" s="137"/>
      <c r="D83" s="137"/>
      <c r="E83" s="137"/>
      <c r="F83" s="137"/>
      <c r="G83" s="138"/>
      <c r="H83" s="139"/>
    </row>
    <row r="84" spans="1:8" ht="12.75">
      <c r="A84" s="135"/>
      <c r="B84" s="137"/>
      <c r="C84" s="137"/>
      <c r="D84" s="137"/>
      <c r="E84" s="137"/>
      <c r="F84" s="137"/>
      <c r="G84" s="138"/>
      <c r="H84" s="139"/>
    </row>
    <row r="85" spans="1:8" ht="12.75">
      <c r="A85" s="139"/>
      <c r="B85" s="139"/>
      <c r="C85" s="139"/>
      <c r="D85" s="139"/>
      <c r="E85" s="139"/>
      <c r="F85" s="139"/>
      <c r="G85" s="139"/>
      <c r="H85" s="139"/>
    </row>
    <row r="86" spans="1:8" ht="12.75">
      <c r="A86" s="139"/>
      <c r="B86" s="139"/>
      <c r="C86" s="139"/>
      <c r="D86" s="139"/>
      <c r="E86" s="139"/>
      <c r="F86" s="139"/>
      <c r="G86" s="139"/>
      <c r="H86" s="139"/>
    </row>
  </sheetData>
  <sheetProtection/>
  <conditionalFormatting sqref="B11:B15">
    <cfRule type="cellIs" priority="1" dxfId="0" operator="equal">
      <formula>0</formula>
    </cfRule>
  </conditionalFormatting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1">
      <selection activeCell="A4" sqref="A4"/>
    </sheetView>
  </sheetViews>
  <sheetFormatPr defaultColWidth="9.140625" defaultRowHeight="12.75"/>
  <cols>
    <col min="3" max="3" width="40.57421875" style="0" customWidth="1"/>
    <col min="4" max="4" width="26.00390625" style="0" customWidth="1"/>
    <col min="5" max="6" width="15.57421875" style="0" customWidth="1"/>
  </cols>
  <sheetData>
    <row r="1" spans="1:6" ht="15">
      <c r="A1" s="142" t="s">
        <v>304</v>
      </c>
      <c r="B1" s="143"/>
      <c r="C1" s="143"/>
      <c r="D1" s="143"/>
      <c r="E1" s="143"/>
      <c r="F1" s="143"/>
    </row>
    <row r="2" spans="1:6" ht="15">
      <c r="A2" s="142" t="s">
        <v>305</v>
      </c>
      <c r="B2" s="143"/>
      <c r="C2" s="143"/>
      <c r="D2" s="143"/>
      <c r="E2" s="143"/>
      <c r="F2" s="143"/>
    </row>
    <row r="3" spans="1:6" ht="15">
      <c r="A3" s="142" t="s">
        <v>501</v>
      </c>
      <c r="B3" s="143"/>
      <c r="C3" s="143"/>
      <c r="D3" s="143"/>
      <c r="E3" s="143"/>
      <c r="F3" s="143"/>
    </row>
    <row r="4" spans="1:6" ht="12.75">
      <c r="A4" s="144"/>
      <c r="B4" s="144"/>
      <c r="C4" s="145"/>
      <c r="D4" s="146" t="s">
        <v>306</v>
      </c>
      <c r="E4" s="146" t="s">
        <v>307</v>
      </c>
      <c r="F4" s="146" t="s">
        <v>308</v>
      </c>
    </row>
    <row r="5" spans="1:6" ht="12.75">
      <c r="A5" s="144"/>
      <c r="B5" s="144"/>
      <c r="C5" s="145" t="s">
        <v>309</v>
      </c>
      <c r="D5" s="146" t="s">
        <v>310</v>
      </c>
      <c r="E5" s="146" t="s">
        <v>311</v>
      </c>
      <c r="F5" s="146" t="s">
        <v>312</v>
      </c>
    </row>
    <row r="6" spans="1:6" ht="12.75">
      <c r="A6" s="144"/>
      <c r="B6" s="144"/>
      <c r="C6" s="145" t="s">
        <v>313</v>
      </c>
      <c r="D6" s="146" t="s">
        <v>314</v>
      </c>
      <c r="E6" s="146" t="s">
        <v>315</v>
      </c>
      <c r="F6" s="146" t="s">
        <v>316</v>
      </c>
    </row>
    <row r="7" spans="1:6" ht="12.75">
      <c r="A7" s="144"/>
      <c r="B7" s="144"/>
      <c r="C7" s="145" t="s">
        <v>317</v>
      </c>
      <c r="D7" s="146" t="s">
        <v>318</v>
      </c>
      <c r="E7" s="146" t="s">
        <v>319</v>
      </c>
      <c r="F7" s="146" t="s">
        <v>320</v>
      </c>
    </row>
    <row r="8" spans="1:6" ht="12.75">
      <c r="A8" s="144"/>
      <c r="B8" s="144"/>
      <c r="C8" s="145" t="s">
        <v>321</v>
      </c>
      <c r="D8" s="146" t="s">
        <v>322</v>
      </c>
      <c r="E8" s="146" t="s">
        <v>323</v>
      </c>
      <c r="F8" s="146" t="s">
        <v>324</v>
      </c>
    </row>
    <row r="9" spans="1:6" ht="12.75">
      <c r="A9" s="144"/>
      <c r="B9" s="144"/>
      <c r="C9" s="145" t="s">
        <v>325</v>
      </c>
      <c r="D9" s="146" t="s">
        <v>326</v>
      </c>
      <c r="E9" s="146" t="s">
        <v>327</v>
      </c>
      <c r="F9" s="146" t="s">
        <v>328</v>
      </c>
    </row>
    <row r="10" spans="1:6" ht="12.75">
      <c r="A10" s="144"/>
      <c r="B10" s="144"/>
      <c r="C10" s="145" t="s">
        <v>329</v>
      </c>
      <c r="D10" s="146" t="s">
        <v>330</v>
      </c>
      <c r="E10" s="146"/>
      <c r="F10" s="146"/>
    </row>
    <row r="11" spans="1:6" ht="12.75">
      <c r="A11" s="144"/>
      <c r="B11" s="144"/>
      <c r="C11" s="145"/>
      <c r="D11" s="146"/>
      <c r="E11" s="146"/>
      <c r="F11" s="146"/>
    </row>
    <row r="12" spans="1:6" ht="15">
      <c r="A12" s="142" t="s">
        <v>331</v>
      </c>
      <c r="B12" s="147" t="s">
        <v>179</v>
      </c>
      <c r="C12" s="148" t="s">
        <v>332</v>
      </c>
      <c r="D12" s="148" t="s">
        <v>333</v>
      </c>
      <c r="E12" s="147" t="s">
        <v>334</v>
      </c>
      <c r="F12" s="147" t="s">
        <v>335</v>
      </c>
    </row>
    <row r="13" spans="1:6" ht="15">
      <c r="A13" s="148" t="s">
        <v>336</v>
      </c>
      <c r="B13" s="149"/>
      <c r="C13" s="148"/>
      <c r="D13" s="148"/>
      <c r="E13" s="150"/>
      <c r="F13" s="150"/>
    </row>
    <row r="14" spans="1:6" ht="12.75">
      <c r="A14" s="151" t="s">
        <v>337</v>
      </c>
      <c r="B14" s="152">
        <v>1</v>
      </c>
      <c r="C14" s="151" t="s">
        <v>338</v>
      </c>
      <c r="D14" s="151"/>
      <c r="E14" s="153" t="s">
        <v>339</v>
      </c>
      <c r="F14" s="153" t="s">
        <v>335</v>
      </c>
    </row>
    <row r="15" spans="1:6" ht="12.75">
      <c r="A15" s="151" t="s">
        <v>340</v>
      </c>
      <c r="B15" s="152">
        <v>4</v>
      </c>
      <c r="C15" s="151" t="s">
        <v>341</v>
      </c>
      <c r="D15" s="151" t="s">
        <v>342</v>
      </c>
      <c r="E15" s="153" t="s">
        <v>343</v>
      </c>
      <c r="F15" s="153" t="s">
        <v>335</v>
      </c>
    </row>
    <row r="16" spans="1:6" ht="12.75">
      <c r="A16" s="151" t="s">
        <v>344</v>
      </c>
      <c r="B16" s="152">
        <v>4</v>
      </c>
      <c r="C16" s="151" t="s">
        <v>345</v>
      </c>
      <c r="D16" s="151" t="s">
        <v>346</v>
      </c>
      <c r="E16" s="153" t="s">
        <v>343</v>
      </c>
      <c r="F16" s="153" t="s">
        <v>335</v>
      </c>
    </row>
    <row r="17" spans="1:6" ht="12.75">
      <c r="A17" s="151" t="s">
        <v>347</v>
      </c>
      <c r="B17" s="152">
        <v>4</v>
      </c>
      <c r="C17" s="151" t="s">
        <v>348</v>
      </c>
      <c r="D17" s="151" t="s">
        <v>349</v>
      </c>
      <c r="E17" s="153" t="s">
        <v>350</v>
      </c>
      <c r="F17" s="153" t="s">
        <v>335</v>
      </c>
    </row>
    <row r="18" spans="1:6" ht="12.75">
      <c r="A18" s="151" t="s">
        <v>351</v>
      </c>
      <c r="B18" s="152">
        <v>1</v>
      </c>
      <c r="C18" s="151" t="s">
        <v>352</v>
      </c>
      <c r="D18" s="151" t="s">
        <v>353</v>
      </c>
      <c r="E18" s="153" t="s">
        <v>343</v>
      </c>
      <c r="F18" s="153" t="s">
        <v>335</v>
      </c>
    </row>
    <row r="19" spans="1:6" ht="12.75">
      <c r="A19" s="151" t="s">
        <v>354</v>
      </c>
      <c r="B19" s="152">
        <v>1</v>
      </c>
      <c r="C19" s="151" t="s">
        <v>355</v>
      </c>
      <c r="D19" s="151"/>
      <c r="E19" s="153" t="s">
        <v>339</v>
      </c>
      <c r="F19" s="153" t="s">
        <v>335</v>
      </c>
    </row>
    <row r="20" spans="1:6" ht="12.75">
      <c r="A20" s="151" t="s">
        <v>356</v>
      </c>
      <c r="B20" s="152">
        <v>1</v>
      </c>
      <c r="C20" s="151" t="s">
        <v>357</v>
      </c>
      <c r="D20" s="151"/>
      <c r="E20" s="153" t="s">
        <v>343</v>
      </c>
      <c r="F20" s="153" t="s">
        <v>335</v>
      </c>
    </row>
    <row r="21" spans="1:6" ht="12.75">
      <c r="A21" s="151" t="s">
        <v>358</v>
      </c>
      <c r="B21" s="152">
        <v>1</v>
      </c>
      <c r="C21" s="151" t="s">
        <v>359</v>
      </c>
      <c r="D21" s="151"/>
      <c r="E21" s="153" t="s">
        <v>339</v>
      </c>
      <c r="F21" s="153" t="s">
        <v>335</v>
      </c>
    </row>
    <row r="22" spans="1:6" ht="12.75">
      <c r="A22" s="151" t="s">
        <v>360</v>
      </c>
      <c r="B22" s="152">
        <v>1</v>
      </c>
      <c r="C22" s="151" t="s">
        <v>361</v>
      </c>
      <c r="D22" s="151"/>
      <c r="E22" s="153" t="s">
        <v>362</v>
      </c>
      <c r="F22" s="153" t="s">
        <v>335</v>
      </c>
    </row>
    <row r="23" spans="1:6" ht="12.75">
      <c r="A23" s="151" t="s">
        <v>363</v>
      </c>
      <c r="B23" s="152">
        <v>1</v>
      </c>
      <c r="C23" s="151" t="s">
        <v>352</v>
      </c>
      <c r="D23" s="151" t="s">
        <v>353</v>
      </c>
      <c r="E23" s="153" t="s">
        <v>343</v>
      </c>
      <c r="F23" s="153" t="s">
        <v>335</v>
      </c>
    </row>
    <row r="24" spans="1:6" ht="12.75">
      <c r="A24" s="151" t="s">
        <v>364</v>
      </c>
      <c r="B24" s="152">
        <v>1</v>
      </c>
      <c r="C24" s="151" t="s">
        <v>338</v>
      </c>
      <c r="D24" s="151"/>
      <c r="E24" s="153" t="s">
        <v>339</v>
      </c>
      <c r="F24" s="153" t="s">
        <v>335</v>
      </c>
    </row>
    <row r="25" spans="1:6" ht="15">
      <c r="A25" s="148" t="s">
        <v>365</v>
      </c>
      <c r="B25" s="154"/>
      <c r="C25" s="155"/>
      <c r="D25" s="148"/>
      <c r="E25" s="156"/>
      <c r="F25" s="156"/>
    </row>
    <row r="26" spans="1:6" ht="12.75">
      <c r="A26" s="151" t="s">
        <v>366</v>
      </c>
      <c r="B26" s="152">
        <v>1</v>
      </c>
      <c r="C26" s="151" t="s">
        <v>367</v>
      </c>
      <c r="D26" s="151"/>
      <c r="E26" s="153" t="s">
        <v>343</v>
      </c>
      <c r="F26" s="153" t="s">
        <v>335</v>
      </c>
    </row>
    <row r="27" spans="1:6" ht="12.75">
      <c r="A27" s="151" t="s">
        <v>368</v>
      </c>
      <c r="B27" s="152">
        <v>1</v>
      </c>
      <c r="C27" s="151" t="s">
        <v>369</v>
      </c>
      <c r="D27" s="151" t="s">
        <v>370</v>
      </c>
      <c r="E27" s="153" t="s">
        <v>371</v>
      </c>
      <c r="F27" s="153" t="s">
        <v>335</v>
      </c>
    </row>
    <row r="28" spans="1:6" ht="12.75">
      <c r="A28" s="151" t="s">
        <v>372</v>
      </c>
      <c r="B28" s="152">
        <v>1</v>
      </c>
      <c r="C28" s="151" t="s">
        <v>357</v>
      </c>
      <c r="D28" s="151"/>
      <c r="E28" s="153" t="s">
        <v>343</v>
      </c>
      <c r="F28" s="153" t="s">
        <v>335</v>
      </c>
    </row>
    <row r="29" spans="1:6" ht="12.75">
      <c r="A29" s="151" t="s">
        <v>373</v>
      </c>
      <c r="B29" s="152">
        <v>1</v>
      </c>
      <c r="C29" s="151" t="s">
        <v>374</v>
      </c>
      <c r="D29" s="151" t="s">
        <v>375</v>
      </c>
      <c r="E29" s="153" t="s">
        <v>376</v>
      </c>
      <c r="F29" s="153" t="s">
        <v>335</v>
      </c>
    </row>
    <row r="30" spans="1:6" ht="12.75">
      <c r="A30" s="151" t="s">
        <v>377</v>
      </c>
      <c r="B30" s="152">
        <v>1</v>
      </c>
      <c r="C30" s="151" t="s">
        <v>378</v>
      </c>
      <c r="D30" s="151"/>
      <c r="E30" s="153" t="s">
        <v>371</v>
      </c>
      <c r="F30" s="153" t="s">
        <v>335</v>
      </c>
    </row>
    <row r="31" spans="1:6" ht="12.75">
      <c r="A31" s="151" t="s">
        <v>379</v>
      </c>
      <c r="B31" s="152">
        <v>1</v>
      </c>
      <c r="C31" s="151" t="s">
        <v>380</v>
      </c>
      <c r="D31" s="151" t="s">
        <v>381</v>
      </c>
      <c r="E31" s="153" t="s">
        <v>371</v>
      </c>
      <c r="F31" s="153" t="s">
        <v>335</v>
      </c>
    </row>
    <row r="32" spans="1:6" ht="12.75">
      <c r="A32" s="151" t="s">
        <v>382</v>
      </c>
      <c r="B32" s="152">
        <v>1</v>
      </c>
      <c r="C32" s="151" t="s">
        <v>383</v>
      </c>
      <c r="D32" s="151"/>
      <c r="E32" s="153" t="s">
        <v>343</v>
      </c>
      <c r="F32" s="153" t="s">
        <v>335</v>
      </c>
    </row>
    <row r="33" spans="1:6" ht="12.75">
      <c r="A33" s="151" t="s">
        <v>384</v>
      </c>
      <c r="B33" s="152">
        <v>1</v>
      </c>
      <c r="C33" s="151" t="s">
        <v>385</v>
      </c>
      <c r="D33" s="151" t="s">
        <v>386</v>
      </c>
      <c r="E33" s="153" t="s">
        <v>387</v>
      </c>
      <c r="F33" s="153" t="s">
        <v>335</v>
      </c>
    </row>
    <row r="34" spans="1:6" ht="12.75">
      <c r="A34" s="151" t="s">
        <v>388</v>
      </c>
      <c r="B34" s="152">
        <v>1</v>
      </c>
      <c r="C34" s="151" t="s">
        <v>389</v>
      </c>
      <c r="D34" s="151"/>
      <c r="E34" s="153" t="s">
        <v>343</v>
      </c>
      <c r="F34" s="153" t="s">
        <v>335</v>
      </c>
    </row>
    <row r="35" spans="1:6" ht="12.75">
      <c r="A35" s="151" t="s">
        <v>390</v>
      </c>
      <c r="B35" s="152">
        <v>1</v>
      </c>
      <c r="C35" s="151" t="s">
        <v>391</v>
      </c>
      <c r="D35" s="151" t="s">
        <v>392</v>
      </c>
      <c r="E35" s="153" t="s">
        <v>343</v>
      </c>
      <c r="F35" s="153" t="s">
        <v>335</v>
      </c>
    </row>
    <row r="36" spans="1:6" ht="12.75">
      <c r="A36" s="151" t="s">
        <v>393</v>
      </c>
      <c r="B36" s="152">
        <v>1</v>
      </c>
      <c r="C36" s="151" t="s">
        <v>394</v>
      </c>
      <c r="D36" s="151" t="s">
        <v>395</v>
      </c>
      <c r="E36" s="153" t="s">
        <v>396</v>
      </c>
      <c r="F36" s="153" t="s">
        <v>335</v>
      </c>
    </row>
    <row r="37" spans="1:6" ht="12.75">
      <c r="A37" s="151" t="s">
        <v>397</v>
      </c>
      <c r="B37" s="152">
        <v>1</v>
      </c>
      <c r="C37" s="151" t="s">
        <v>398</v>
      </c>
      <c r="D37" s="151" t="s">
        <v>399</v>
      </c>
      <c r="E37" s="153" t="s">
        <v>387</v>
      </c>
      <c r="F37" s="153" t="s">
        <v>335</v>
      </c>
    </row>
    <row r="38" spans="1:6" ht="12.75">
      <c r="A38" s="151" t="s">
        <v>400</v>
      </c>
      <c r="B38" s="152">
        <v>1</v>
      </c>
      <c r="C38" s="151" t="s">
        <v>389</v>
      </c>
      <c r="D38" s="151"/>
      <c r="E38" s="153" t="s">
        <v>343</v>
      </c>
      <c r="F38" s="153" t="s">
        <v>335</v>
      </c>
    </row>
    <row r="39" spans="1:6" ht="12.75">
      <c r="A39" s="151" t="s">
        <v>401</v>
      </c>
      <c r="B39" s="152">
        <v>1</v>
      </c>
      <c r="C39" s="151" t="s">
        <v>391</v>
      </c>
      <c r="D39" s="151" t="s">
        <v>392</v>
      </c>
      <c r="E39" s="153" t="s">
        <v>343</v>
      </c>
      <c r="F39" s="153" t="s">
        <v>335</v>
      </c>
    </row>
    <row r="40" spans="1:6" ht="12.75">
      <c r="A40" s="151" t="s">
        <v>402</v>
      </c>
      <c r="B40" s="152">
        <v>1</v>
      </c>
      <c r="C40" s="151" t="s">
        <v>403</v>
      </c>
      <c r="D40" s="151" t="s">
        <v>404</v>
      </c>
      <c r="E40" s="153" t="s">
        <v>343</v>
      </c>
      <c r="F40" s="153" t="s">
        <v>335</v>
      </c>
    </row>
    <row r="41" spans="1:6" ht="12.75">
      <c r="A41" s="151" t="s">
        <v>405</v>
      </c>
      <c r="B41" s="152">
        <v>1</v>
      </c>
      <c r="C41" s="151" t="s">
        <v>406</v>
      </c>
      <c r="D41" s="151"/>
      <c r="E41" s="153" t="s">
        <v>343</v>
      </c>
      <c r="F41" s="153" t="s">
        <v>335</v>
      </c>
    </row>
    <row r="42" spans="1:6" ht="12.75">
      <c r="A42" s="151" t="s">
        <v>407</v>
      </c>
      <c r="B42" s="152">
        <v>1</v>
      </c>
      <c r="C42" s="151" t="s">
        <v>389</v>
      </c>
      <c r="D42" s="151"/>
      <c r="E42" s="153" t="s">
        <v>408</v>
      </c>
      <c r="F42" s="153" t="s">
        <v>335</v>
      </c>
    </row>
    <row r="43" spans="1:6" ht="15">
      <c r="A43" s="148" t="s">
        <v>409</v>
      </c>
      <c r="B43" s="154"/>
      <c r="C43" s="155"/>
      <c r="D43" s="148"/>
      <c r="E43" s="156"/>
      <c r="F43" s="156"/>
    </row>
    <row r="44" spans="1:6" ht="12.75">
      <c r="A44" s="151" t="s">
        <v>410</v>
      </c>
      <c r="B44" s="152">
        <v>2</v>
      </c>
      <c r="C44" s="151" t="s">
        <v>338</v>
      </c>
      <c r="D44" s="151"/>
      <c r="E44" s="153" t="s">
        <v>343</v>
      </c>
      <c r="F44" s="153" t="s">
        <v>335</v>
      </c>
    </row>
    <row r="45" spans="1:6" ht="12.75">
      <c r="A45" s="151" t="s">
        <v>411</v>
      </c>
      <c r="B45" s="152">
        <v>1</v>
      </c>
      <c r="C45" s="151" t="s">
        <v>412</v>
      </c>
      <c r="D45" s="151"/>
      <c r="E45" s="153" t="s">
        <v>343</v>
      </c>
      <c r="F45" s="153" t="s">
        <v>335</v>
      </c>
    </row>
    <row r="46" spans="1:6" ht="12.75">
      <c r="A46" s="151" t="s">
        <v>413</v>
      </c>
      <c r="B46" s="152">
        <v>1</v>
      </c>
      <c r="C46" s="151" t="s">
        <v>338</v>
      </c>
      <c r="D46" s="151"/>
      <c r="E46" s="153" t="s">
        <v>343</v>
      </c>
      <c r="F46" s="153" t="s">
        <v>335</v>
      </c>
    </row>
    <row r="47" spans="1:6" ht="12.75">
      <c r="A47" s="151" t="s">
        <v>414</v>
      </c>
      <c r="B47" s="152">
        <v>1</v>
      </c>
      <c r="C47" s="151" t="s">
        <v>415</v>
      </c>
      <c r="D47" s="151" t="s">
        <v>416</v>
      </c>
      <c r="E47" s="153" t="s">
        <v>417</v>
      </c>
      <c r="F47" s="153" t="s">
        <v>335</v>
      </c>
    </row>
    <row r="48" spans="1:6" ht="12.75">
      <c r="A48" s="151" t="s">
        <v>418</v>
      </c>
      <c r="B48" s="152">
        <v>1</v>
      </c>
      <c r="C48" s="151" t="s">
        <v>419</v>
      </c>
      <c r="D48" s="151" t="s">
        <v>420</v>
      </c>
      <c r="E48" s="153" t="s">
        <v>343</v>
      </c>
      <c r="F48" s="153" t="s">
        <v>335</v>
      </c>
    </row>
    <row r="49" spans="1:6" ht="12.75">
      <c r="A49" s="151" t="s">
        <v>421</v>
      </c>
      <c r="B49" s="152">
        <v>1</v>
      </c>
      <c r="C49" s="151" t="s">
        <v>422</v>
      </c>
      <c r="D49" s="151"/>
      <c r="E49" s="153" t="s">
        <v>343</v>
      </c>
      <c r="F49" s="153" t="s">
        <v>335</v>
      </c>
    </row>
    <row r="50" spans="1:6" ht="12.75">
      <c r="A50" s="151" t="s">
        <v>423</v>
      </c>
      <c r="B50" s="152">
        <v>1</v>
      </c>
      <c r="C50" s="151" t="s">
        <v>424</v>
      </c>
      <c r="D50" s="151" t="s">
        <v>425</v>
      </c>
      <c r="E50" s="153" t="s">
        <v>362</v>
      </c>
      <c r="F50" s="153" t="s">
        <v>426</v>
      </c>
    </row>
    <row r="51" spans="1:6" ht="15">
      <c r="A51" s="148" t="s">
        <v>427</v>
      </c>
      <c r="B51" s="154"/>
      <c r="C51" s="155"/>
      <c r="D51" s="148" t="s">
        <v>311</v>
      </c>
      <c r="E51" s="156"/>
      <c r="F51" s="156"/>
    </row>
    <row r="52" spans="1:6" ht="12.75">
      <c r="A52" s="151" t="s">
        <v>428</v>
      </c>
      <c r="B52" s="152">
        <v>1</v>
      </c>
      <c r="C52" s="151" t="s">
        <v>429</v>
      </c>
      <c r="D52" s="151" t="s">
        <v>430</v>
      </c>
      <c r="E52" s="153" t="s">
        <v>339</v>
      </c>
      <c r="F52" s="153" t="s">
        <v>335</v>
      </c>
    </row>
    <row r="53" spans="1:6" ht="12.75">
      <c r="A53" s="151" t="s">
        <v>431</v>
      </c>
      <c r="B53" s="152">
        <v>1</v>
      </c>
      <c r="C53" s="151" t="s">
        <v>432</v>
      </c>
      <c r="D53" s="151"/>
      <c r="E53" s="153" t="s">
        <v>433</v>
      </c>
      <c r="F53" s="153" t="s">
        <v>335</v>
      </c>
    </row>
    <row r="54" spans="1:6" ht="12.75">
      <c r="A54" s="151" t="s">
        <v>434</v>
      </c>
      <c r="B54" s="152">
        <v>1</v>
      </c>
      <c r="C54" s="151" t="s">
        <v>406</v>
      </c>
      <c r="D54" s="151"/>
      <c r="E54" s="153" t="s">
        <v>343</v>
      </c>
      <c r="F54" s="153" t="s">
        <v>335</v>
      </c>
    </row>
    <row r="55" spans="1:6" ht="12.75">
      <c r="A55" s="151" t="s">
        <v>435</v>
      </c>
      <c r="B55" s="152">
        <v>1</v>
      </c>
      <c r="C55" s="151" t="s">
        <v>398</v>
      </c>
      <c r="D55" s="151" t="s">
        <v>399</v>
      </c>
      <c r="E55" s="153" t="s">
        <v>387</v>
      </c>
      <c r="F55" s="153" t="s">
        <v>335</v>
      </c>
    </row>
    <row r="56" spans="1:6" ht="12.75">
      <c r="A56" s="151" t="s">
        <v>436</v>
      </c>
      <c r="B56" s="152">
        <v>1</v>
      </c>
      <c r="C56" s="151" t="s">
        <v>389</v>
      </c>
      <c r="D56" s="151"/>
      <c r="E56" s="153" t="s">
        <v>343</v>
      </c>
      <c r="F56" s="153" t="s">
        <v>335</v>
      </c>
    </row>
    <row r="57" spans="1:6" ht="12.75">
      <c r="A57" s="151" t="s">
        <v>437</v>
      </c>
      <c r="B57" s="152">
        <v>1</v>
      </c>
      <c r="C57" s="151" t="s">
        <v>391</v>
      </c>
      <c r="D57" s="151" t="s">
        <v>392</v>
      </c>
      <c r="E57" s="153" t="s">
        <v>343</v>
      </c>
      <c r="F57" s="153" t="s">
        <v>335</v>
      </c>
    </row>
    <row r="58" spans="1:6" ht="12.75">
      <c r="A58" s="151" t="s">
        <v>438</v>
      </c>
      <c r="B58" s="152">
        <v>1</v>
      </c>
      <c r="C58" s="151" t="s">
        <v>403</v>
      </c>
      <c r="D58" s="151" t="s">
        <v>404</v>
      </c>
      <c r="E58" s="153" t="s">
        <v>343</v>
      </c>
      <c r="F58" s="153" t="s">
        <v>335</v>
      </c>
    </row>
    <row r="59" spans="1:6" ht="12.75">
      <c r="A59" s="151" t="s">
        <v>439</v>
      </c>
      <c r="B59" s="152">
        <v>2</v>
      </c>
      <c r="C59" s="151" t="s">
        <v>440</v>
      </c>
      <c r="D59" s="151"/>
      <c r="E59" s="153" t="s">
        <v>433</v>
      </c>
      <c r="F59" s="153" t="s">
        <v>335</v>
      </c>
    </row>
    <row r="60" spans="1:6" ht="15">
      <c r="A60" s="148" t="s">
        <v>441</v>
      </c>
      <c r="B60" s="154"/>
      <c r="C60" s="155"/>
      <c r="D60" s="148"/>
      <c r="E60" s="156"/>
      <c r="F60" s="156"/>
    </row>
    <row r="61" spans="1:6" ht="12.75">
      <c r="A61" s="151" t="s">
        <v>442</v>
      </c>
      <c r="B61" s="152">
        <v>1</v>
      </c>
      <c r="C61" s="151" t="s">
        <v>367</v>
      </c>
      <c r="D61" s="151"/>
      <c r="E61" s="153" t="s">
        <v>343</v>
      </c>
      <c r="F61" s="153" t="s">
        <v>335</v>
      </c>
    </row>
    <row r="62" spans="1:6" ht="12.75">
      <c r="A62" s="151" t="s">
        <v>443</v>
      </c>
      <c r="B62" s="152">
        <v>1</v>
      </c>
      <c r="C62" s="151" t="s">
        <v>369</v>
      </c>
      <c r="D62" s="151" t="s">
        <v>370</v>
      </c>
      <c r="E62" s="153" t="s">
        <v>371</v>
      </c>
      <c r="F62" s="153" t="s">
        <v>335</v>
      </c>
    </row>
    <row r="63" spans="1:6" ht="12.75">
      <c r="A63" s="151" t="s">
        <v>444</v>
      </c>
      <c r="B63" s="152">
        <v>1</v>
      </c>
      <c r="C63" s="151" t="s">
        <v>445</v>
      </c>
      <c r="D63" s="151" t="s">
        <v>446</v>
      </c>
      <c r="E63" s="153" t="s">
        <v>408</v>
      </c>
      <c r="F63" s="153" t="s">
        <v>335</v>
      </c>
    </row>
    <row r="64" spans="1:6" ht="12.75">
      <c r="A64" s="151" t="s">
        <v>447</v>
      </c>
      <c r="B64" s="152">
        <v>1</v>
      </c>
      <c r="C64" s="151" t="s">
        <v>357</v>
      </c>
      <c r="D64" s="151"/>
      <c r="E64" s="153" t="s">
        <v>343</v>
      </c>
      <c r="F64" s="153" t="s">
        <v>335</v>
      </c>
    </row>
    <row r="65" spans="1:6" ht="12.75">
      <c r="A65" s="151" t="s">
        <v>448</v>
      </c>
      <c r="B65" s="152">
        <v>1</v>
      </c>
      <c r="C65" s="151" t="s">
        <v>374</v>
      </c>
      <c r="D65" s="151" t="s">
        <v>449</v>
      </c>
      <c r="E65" s="153" t="s">
        <v>376</v>
      </c>
      <c r="F65" s="153" t="s">
        <v>335</v>
      </c>
    </row>
    <row r="66" spans="1:6" ht="12.75">
      <c r="A66" s="151" t="s">
        <v>450</v>
      </c>
      <c r="B66" s="152">
        <v>1</v>
      </c>
      <c r="C66" s="151" t="s">
        <v>378</v>
      </c>
      <c r="D66" s="151"/>
      <c r="E66" s="153" t="s">
        <v>371</v>
      </c>
      <c r="F66" s="153" t="s">
        <v>335</v>
      </c>
    </row>
    <row r="67" spans="1:6" ht="12.75">
      <c r="A67" s="151" t="s">
        <v>451</v>
      </c>
      <c r="B67" s="152">
        <v>1</v>
      </c>
      <c r="C67" s="151" t="s">
        <v>380</v>
      </c>
      <c r="D67" s="151" t="s">
        <v>452</v>
      </c>
      <c r="E67" s="153" t="s">
        <v>387</v>
      </c>
      <c r="F67" s="153" t="s">
        <v>335</v>
      </c>
    </row>
    <row r="68" spans="1:6" ht="12.75">
      <c r="A68" s="151" t="s">
        <v>453</v>
      </c>
      <c r="B68" s="152">
        <v>1</v>
      </c>
      <c r="C68" s="151" t="s">
        <v>394</v>
      </c>
      <c r="D68" s="151" t="s">
        <v>454</v>
      </c>
      <c r="E68" s="153" t="s">
        <v>396</v>
      </c>
      <c r="F68" s="153" t="s">
        <v>335</v>
      </c>
    </row>
    <row r="69" spans="1:6" ht="12.75">
      <c r="A69" s="151" t="s">
        <v>455</v>
      </c>
      <c r="B69" s="152">
        <v>1</v>
      </c>
      <c r="C69" s="151" t="s">
        <v>398</v>
      </c>
      <c r="D69" s="151" t="s">
        <v>456</v>
      </c>
      <c r="E69" s="153" t="s">
        <v>387</v>
      </c>
      <c r="F69" s="153" t="s">
        <v>335</v>
      </c>
    </row>
    <row r="70" spans="1:6" ht="12.75">
      <c r="A70" s="151" t="s">
        <v>457</v>
      </c>
      <c r="B70" s="152">
        <v>1</v>
      </c>
      <c r="C70" s="151" t="s">
        <v>389</v>
      </c>
      <c r="D70" s="151"/>
      <c r="E70" s="153" t="s">
        <v>343</v>
      </c>
      <c r="F70" s="153" t="s">
        <v>335</v>
      </c>
    </row>
    <row r="71" spans="1:6" ht="12.75">
      <c r="A71" s="151" t="s">
        <v>458</v>
      </c>
      <c r="B71" s="152">
        <v>1</v>
      </c>
      <c r="C71" s="151" t="s">
        <v>459</v>
      </c>
      <c r="D71" s="151" t="s">
        <v>460</v>
      </c>
      <c r="E71" s="153" t="s">
        <v>343</v>
      </c>
      <c r="F71" s="153" t="s">
        <v>335</v>
      </c>
    </row>
    <row r="72" spans="1:6" ht="12.75">
      <c r="A72" s="151" t="s">
        <v>461</v>
      </c>
      <c r="B72" s="152">
        <v>1</v>
      </c>
      <c r="C72" s="151" t="s">
        <v>403</v>
      </c>
      <c r="D72" s="151" t="s">
        <v>462</v>
      </c>
      <c r="E72" s="153" t="s">
        <v>343</v>
      </c>
      <c r="F72" s="153" t="s">
        <v>335</v>
      </c>
    </row>
    <row r="73" spans="1:6" ht="12.75">
      <c r="A73" s="151" t="s">
        <v>463</v>
      </c>
      <c r="B73" s="152">
        <v>1</v>
      </c>
      <c r="C73" s="151" t="s">
        <v>464</v>
      </c>
      <c r="D73" s="151"/>
      <c r="E73" s="153" t="s">
        <v>343</v>
      </c>
      <c r="F73" s="153" t="s">
        <v>335</v>
      </c>
    </row>
    <row r="74" spans="1:6" ht="15">
      <c r="A74" s="148" t="s">
        <v>465</v>
      </c>
      <c r="B74" s="154"/>
      <c r="C74" s="155"/>
      <c r="D74" s="148"/>
      <c r="E74" s="156"/>
      <c r="F74" s="156"/>
    </row>
    <row r="75" spans="1:6" ht="12.75">
      <c r="A75" s="151" t="s">
        <v>466</v>
      </c>
      <c r="B75" s="152">
        <v>1</v>
      </c>
      <c r="C75" s="151" t="s">
        <v>464</v>
      </c>
      <c r="D75" s="151"/>
      <c r="E75" s="153" t="s">
        <v>467</v>
      </c>
      <c r="F75" s="153" t="s">
        <v>335</v>
      </c>
    </row>
    <row r="76" spans="1:6" ht="12.75">
      <c r="A76" s="151" t="s">
        <v>468</v>
      </c>
      <c r="B76" s="152">
        <v>1</v>
      </c>
      <c r="C76" s="151" t="s">
        <v>464</v>
      </c>
      <c r="D76" s="151"/>
      <c r="E76" s="153" t="s">
        <v>339</v>
      </c>
      <c r="F76" s="153" t="s">
        <v>426</v>
      </c>
    </row>
    <row r="77" spans="1:6" ht="12.75">
      <c r="A77" s="151" t="s">
        <v>469</v>
      </c>
      <c r="B77" s="152">
        <v>1</v>
      </c>
      <c r="C77" s="151" t="s">
        <v>380</v>
      </c>
      <c r="D77" s="151" t="s">
        <v>381</v>
      </c>
      <c r="E77" s="153" t="s">
        <v>371</v>
      </c>
      <c r="F77" s="153" t="s">
        <v>426</v>
      </c>
    </row>
    <row r="78" spans="1:6" ht="12.75">
      <c r="A78" s="151" t="s">
        <v>470</v>
      </c>
      <c r="B78" s="152">
        <v>1</v>
      </c>
      <c r="C78" s="151" t="s">
        <v>471</v>
      </c>
      <c r="D78" s="151"/>
      <c r="E78" s="153" t="s">
        <v>343</v>
      </c>
      <c r="F78" s="153" t="s">
        <v>426</v>
      </c>
    </row>
    <row r="79" spans="1:6" ht="12.75">
      <c r="A79" s="151" t="s">
        <v>472</v>
      </c>
      <c r="B79" s="152">
        <v>1</v>
      </c>
      <c r="C79" s="151" t="s">
        <v>464</v>
      </c>
      <c r="D79" s="151"/>
      <c r="E79" s="153" t="s">
        <v>467</v>
      </c>
      <c r="F79" s="153" t="s">
        <v>335</v>
      </c>
    </row>
    <row r="80" spans="1:6" ht="12.75">
      <c r="A80" s="151" t="s">
        <v>473</v>
      </c>
      <c r="B80" s="152">
        <v>1</v>
      </c>
      <c r="C80" s="151" t="s">
        <v>429</v>
      </c>
      <c r="D80" s="151" t="s">
        <v>474</v>
      </c>
      <c r="E80" s="153" t="s">
        <v>467</v>
      </c>
      <c r="F80" s="153" t="s">
        <v>335</v>
      </c>
    </row>
    <row r="81" spans="1:6" ht="12.75">
      <c r="A81" s="151" t="s">
        <v>475</v>
      </c>
      <c r="B81" s="152">
        <v>1</v>
      </c>
      <c r="C81" s="151" t="s">
        <v>476</v>
      </c>
      <c r="D81" s="151"/>
      <c r="E81" s="153" t="s">
        <v>467</v>
      </c>
      <c r="F81" s="153" t="s">
        <v>335</v>
      </c>
    </row>
    <row r="82" spans="1:6" ht="12.75">
      <c r="A82" s="151" t="s">
        <v>477</v>
      </c>
      <c r="B82" s="152">
        <v>1</v>
      </c>
      <c r="C82" s="151" t="s">
        <v>464</v>
      </c>
      <c r="D82" s="151"/>
      <c r="E82" s="153" t="s">
        <v>339</v>
      </c>
      <c r="F82" s="153" t="s">
        <v>335</v>
      </c>
    </row>
    <row r="83" spans="1:6" ht="12.75">
      <c r="A83" s="151" t="s">
        <v>478</v>
      </c>
      <c r="B83" s="152">
        <v>1</v>
      </c>
      <c r="C83" s="151" t="s">
        <v>464</v>
      </c>
      <c r="D83" s="151"/>
      <c r="E83" s="153" t="s">
        <v>343</v>
      </c>
      <c r="F83" s="153" t="s">
        <v>335</v>
      </c>
    </row>
    <row r="84" spans="1:6" ht="12.75">
      <c r="A84" s="151" t="s">
        <v>479</v>
      </c>
      <c r="B84" s="152">
        <v>1</v>
      </c>
      <c r="C84" s="151" t="s">
        <v>480</v>
      </c>
      <c r="D84" s="151"/>
      <c r="E84" s="153" t="s">
        <v>339</v>
      </c>
      <c r="F84" s="153" t="s">
        <v>335</v>
      </c>
    </row>
    <row r="85" spans="1:6" ht="12.75">
      <c r="A85" s="151" t="s">
        <v>481</v>
      </c>
      <c r="B85" s="152">
        <v>1</v>
      </c>
      <c r="C85" s="151" t="s">
        <v>482</v>
      </c>
      <c r="D85" s="151" t="s">
        <v>483</v>
      </c>
      <c r="E85" s="153" t="s">
        <v>362</v>
      </c>
      <c r="F85" s="153" t="s">
        <v>335</v>
      </c>
    </row>
    <row r="86" spans="1:6" ht="12.75">
      <c r="A86" s="151" t="s">
        <v>484</v>
      </c>
      <c r="B86" s="152">
        <v>1</v>
      </c>
      <c r="C86" s="151" t="s">
        <v>476</v>
      </c>
      <c r="D86" s="151"/>
      <c r="E86" s="153" t="s">
        <v>339</v>
      </c>
      <c r="F86" s="153" t="s">
        <v>335</v>
      </c>
    </row>
    <row r="87" spans="1:6" ht="12.75">
      <c r="A87" s="151" t="s">
        <v>485</v>
      </c>
      <c r="B87" s="152">
        <v>1</v>
      </c>
      <c r="C87" s="151" t="s">
        <v>398</v>
      </c>
      <c r="D87" s="151" t="s">
        <v>456</v>
      </c>
      <c r="E87" s="153" t="s">
        <v>387</v>
      </c>
      <c r="F87" s="153" t="s">
        <v>335</v>
      </c>
    </row>
    <row r="88" spans="1:6" ht="12.75">
      <c r="A88" s="151" t="s">
        <v>486</v>
      </c>
      <c r="B88" s="152">
        <v>1</v>
      </c>
      <c r="C88" s="151" t="s">
        <v>389</v>
      </c>
      <c r="D88" s="151"/>
      <c r="E88" s="153" t="s">
        <v>343</v>
      </c>
      <c r="F88" s="153" t="s">
        <v>335</v>
      </c>
    </row>
    <row r="89" spans="1:6" ht="12.75">
      <c r="A89" s="151" t="s">
        <v>487</v>
      </c>
      <c r="B89" s="152">
        <v>1</v>
      </c>
      <c r="C89" s="151" t="s">
        <v>459</v>
      </c>
      <c r="D89" s="151" t="s">
        <v>460</v>
      </c>
      <c r="E89" s="153" t="s">
        <v>343</v>
      </c>
      <c r="F89" s="153" t="s">
        <v>335</v>
      </c>
    </row>
    <row r="90" spans="1:6" ht="12.75">
      <c r="A90" s="151" t="s">
        <v>488</v>
      </c>
      <c r="B90" s="152">
        <v>1</v>
      </c>
      <c r="C90" s="151" t="s">
        <v>394</v>
      </c>
      <c r="D90" s="151" t="s">
        <v>454</v>
      </c>
      <c r="E90" s="153" t="s">
        <v>396</v>
      </c>
      <c r="F90" s="153" t="s">
        <v>335</v>
      </c>
    </row>
    <row r="91" spans="1:6" ht="12.75">
      <c r="A91" s="151" t="s">
        <v>489</v>
      </c>
      <c r="B91" s="152">
        <v>1</v>
      </c>
      <c r="C91" s="151" t="s">
        <v>424</v>
      </c>
      <c r="D91" s="151" t="s">
        <v>490</v>
      </c>
      <c r="E91" s="153" t="s">
        <v>408</v>
      </c>
      <c r="F91" s="153" t="s">
        <v>426</v>
      </c>
    </row>
    <row r="92" spans="1:6" ht="12.75">
      <c r="A92" s="151" t="s">
        <v>491</v>
      </c>
      <c r="B92" s="152">
        <v>1</v>
      </c>
      <c r="C92" s="151" t="s">
        <v>492</v>
      </c>
      <c r="D92" s="151"/>
      <c r="E92" s="153" t="s">
        <v>408</v>
      </c>
      <c r="F92" s="153" t="s">
        <v>335</v>
      </c>
    </row>
    <row r="93" spans="1:6" ht="12.75">
      <c r="A93" s="151" t="s">
        <v>493</v>
      </c>
      <c r="B93" s="152">
        <v>1</v>
      </c>
      <c r="C93" s="151" t="s">
        <v>464</v>
      </c>
      <c r="D93" s="151"/>
      <c r="E93" s="153" t="s">
        <v>362</v>
      </c>
      <c r="F93" s="153" t="s">
        <v>335</v>
      </c>
    </row>
    <row r="94" spans="1:6" ht="12.75">
      <c r="A94" s="151" t="s">
        <v>494</v>
      </c>
      <c r="B94" s="152">
        <v>1</v>
      </c>
      <c r="C94" s="151" t="s">
        <v>480</v>
      </c>
      <c r="D94" s="151"/>
      <c r="E94" s="153" t="s">
        <v>362</v>
      </c>
      <c r="F94" s="153" t="s">
        <v>335</v>
      </c>
    </row>
    <row r="95" spans="1:6" ht="12.75">
      <c r="A95" s="151" t="s">
        <v>495</v>
      </c>
      <c r="B95" s="152">
        <v>1</v>
      </c>
      <c r="C95" s="151" t="s">
        <v>429</v>
      </c>
      <c r="D95" s="151" t="s">
        <v>496</v>
      </c>
      <c r="E95" s="153" t="s">
        <v>362</v>
      </c>
      <c r="F95" s="153" t="s">
        <v>335</v>
      </c>
    </row>
    <row r="96" spans="1:6" ht="12.75">
      <c r="A96" s="151" t="s">
        <v>497</v>
      </c>
      <c r="B96" s="152">
        <v>1</v>
      </c>
      <c r="C96" s="151" t="s">
        <v>476</v>
      </c>
      <c r="D96" s="151"/>
      <c r="E96" s="153" t="s">
        <v>362</v>
      </c>
      <c r="F96" s="153" t="s">
        <v>335</v>
      </c>
    </row>
    <row r="97" spans="1:6" ht="12.75">
      <c r="A97" s="151" t="s">
        <v>498</v>
      </c>
      <c r="B97" s="152">
        <v>1</v>
      </c>
      <c r="C97" s="151" t="s">
        <v>499</v>
      </c>
      <c r="D97" s="151" t="s">
        <v>500</v>
      </c>
      <c r="E97" s="153" t="s">
        <v>371</v>
      </c>
      <c r="F97" s="153" t="s">
        <v>426</v>
      </c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Kostka</dc:creator>
  <cp:keywords/>
  <dc:description/>
  <cp:lastModifiedBy>Hynek Charvát</cp:lastModifiedBy>
  <cp:lastPrinted>2019-05-29T07:29:34Z</cp:lastPrinted>
  <dcterms:created xsi:type="dcterms:W3CDTF">2000-03-11T13:55:54Z</dcterms:created>
  <dcterms:modified xsi:type="dcterms:W3CDTF">2019-06-05T20:29:02Z</dcterms:modified>
  <cp:category/>
  <cp:version/>
  <cp:contentType/>
  <cp:contentStatus/>
</cp:coreProperties>
</file>