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<sst xmlns="http://schemas.openxmlformats.org/spreadsheetml/2006/main" count="120" uniqueCount="80">
  <si>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</si>
  <si>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</si>
  <si>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</si>
  <si>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</si>
  <si>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</si>
  <si>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</si>
  <si>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</si>
  <si>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</si>
  <si>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</si>
  <si>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</si>
  <si>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</si>
  <si>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</si>
  <si>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</si>
  <si>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</si>
  <si>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</si>
  <si>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sada</t>
  </si>
  <si>
    <t>2.</t>
  </si>
  <si>
    <t>ks</t>
  </si>
  <si>
    <t>bal</t>
  </si>
  <si>
    <r>
      <rPr>
        <sz val="11"/>
        <rFont val="Calibri"/>
        <family val="2"/>
        <charset val="238"/>
        <scheme val="minor"/>
      </rPr>
      <t>Zobrazovací jednotka modré barvy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</si>
  <si>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Velkokapacitní sada barevných tonerů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</si>
  <si>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Nádobka na přebytečný toner pro Konica minolta 4695MF </t>
  </si>
  <si>
    <r>
      <rPr>
        <sz val="11"/>
        <rFont val="Calibri"/>
        <family val="2"/>
        <charset val="238"/>
        <scheme val="minor"/>
      </rPr>
      <t>Sada zoobrazovacích jednotek (imaging unit) barevných tonerů (žlutá, purpurová, modrá)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</si>
  <si>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3.</t>
  </si>
  <si>
    <t>Toner do tiskárny HP LaserJet CM 1415 - černá (kompatibilní)</t>
  </si>
  <si>
    <t>Toner do tiskárny HP LaserJet CM 1415 - žlutá (kompatibilní)</t>
  </si>
  <si>
    <t>Toner do tiskárny HP LaserJet CM 1415 - purpurová (kompatibilní)</t>
  </si>
  <si>
    <t>Toner do tiskárny HP LaserJet CM 1415 - azurová (kompatibilní)</t>
  </si>
  <si>
    <t>4.</t>
  </si>
  <si>
    <t>ANO</t>
  </si>
  <si>
    <t>Projekt TA ČR Éta č. TL01000498</t>
  </si>
  <si>
    <t>5.</t>
  </si>
  <si>
    <t>Toner do tiskárny HP LaserJet P2055 - černý (kompatibilní)</t>
  </si>
  <si>
    <t xml:space="preserve">Projekt TA ČR Éta č. TL01000110 </t>
  </si>
  <si>
    <t>6.</t>
  </si>
  <si>
    <t>Originální toner. Výtěžnost 13000 stran.</t>
  </si>
  <si>
    <t>Originální toner. Výtěžnost 10000 stran.</t>
  </si>
  <si>
    <t>7.</t>
  </si>
  <si>
    <t>Sada tonerů pro Samsung ProXpress C3060FR</t>
  </si>
  <si>
    <t>Tonery (II.) 025 - 2019 (T-(II.)-025-2019)</t>
  </si>
  <si>
    <t>Priloha_c._1_Kupni_smlouvy_technicka_specifikace_T-(II.)-025-2019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</si>
  <si>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</si>
  <si>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</si>
  <si>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</si>
  <si>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</si>
  <si>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</si>
  <si>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</si>
  <si>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</si>
  <si>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</si>
  <si>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</si>
  <si>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CPV - výběr
TONERY</t>
  </si>
  <si>
    <t>V případě, že se dodavatel při předání zboží na některá uvedená tel. čísla nedovolá, bude v takovém případě volat tel. 377 631 332, 377 631 1320.</t>
  </si>
  <si>
    <t>Sada originálních tonerů HP Color LaserJet Pro MFP M477fdw</t>
  </si>
  <si>
    <t>NTIS -  Ing. Jaroslav Šebesta, 
Tel.: 37763 2131</t>
  </si>
  <si>
    <t>Technická 8, 
301 00 Plzeň, 
 Fakulta aplikovaných věd -
Katedra kybernetiky, 
místnost UC 431</t>
  </si>
  <si>
    <t>Sada tonerů pro Samsung CLX-6260</t>
  </si>
  <si>
    <t>Sada originálních CMYK tonerů do tiskárny HP Color LaserJet Pro MFP M477fdw.
Výtěžnost: černý toner min. 6000 stran A4, barevné tonery min. 4500 stran A4.</t>
  </si>
  <si>
    <t xml:space="preserve">Sada originálních tonerů (černý, žlutý, azurový, purpurový) do tiskárny Samsung CLX-6260.
Výtěžnost: černý toner min. 6000 stran A4, barevné tonery min. 3500 stran A4. </t>
  </si>
  <si>
    <t>Originální odpadní nádobka, výtěžnost 2 x 18 000 barevných stran.</t>
  </si>
  <si>
    <t>Sada originálních zobrazovacích jednotek, barva Y, M, C.
Výtěžnost 3 x 30000 stran A4.</t>
  </si>
  <si>
    <t>Originální sada barevných tonerů Y,M,C.
Výtěžnost 3 x 8000 stran A4.</t>
  </si>
  <si>
    <t>Originální zobrazovací jednotka, modrá barva C.
Výtěžnsot 30000 stran A4.</t>
  </si>
  <si>
    <t xml:space="preserve">Originální, nebo kompatibilní toner splňující podmínky certifikátu STMC. 
Minimální výtěžnost při 5% pokrytí 2000 stran. </t>
  </si>
  <si>
    <t xml:space="preserve">Originální, nebo kompatibilní toner splňující podmínky certifikátu STMC. 
Minimální výtěžnost při 5% pokrytí 1300 stran. </t>
  </si>
  <si>
    <t xml:space="preserve">Originální, nebo kompatibilní toner splňující podmínky certifikátu STMC.
Minimální výtěžnost při 5% pokrytí 1300 stran. </t>
  </si>
  <si>
    <t xml:space="preserve">Originální, nebo kompatibilní toner splňující podmínky certifikátu STMC. 
Minimální výtěžnost při 5% pokrytí 6500 stran. </t>
  </si>
  <si>
    <t>Toner do tiskárny Lexmark CX 727de - černý</t>
  </si>
  <si>
    <t>Toner do tiskárny Lexmark CX 727de - azurový</t>
  </si>
  <si>
    <t>Toner do tiskárny Lexmark CX 727de - purpurový</t>
  </si>
  <si>
    <t>Toner do tiskárny Lexmark CX 727de - žlutý</t>
  </si>
  <si>
    <t>Sada originálních tonerů do tiskárny Samsung ProXpress C3060FR.
2x černý (K),  žlutý (Y), purpurový(M), azurový (C).
Životnost černého toneru min. 6000 stran A4 při 5% pokrytí.
Životnost barevných tonerů min. 4500 stran A4 při 5% pokrytí.</t>
  </si>
  <si>
    <t>Samostatná faktura</t>
  </si>
  <si>
    <t>NE</t>
  </si>
  <si>
    <t>PR-I - Bc. Maryna Charlamova,
Tel.: 37763 5775</t>
  </si>
  <si>
    <t>Univerzitní 20, 
301 00 Plzeň,
Úsek prorektora pro internacionalizaci -
International Office,
místnost UI 112</t>
  </si>
  <si>
    <t>KGE - Helena Blechová,
Tel.: 37763 3069</t>
  </si>
  <si>
    <t>Univerzitní 22, 
301 00 Plzeň,
Fakulta ekonomická -
Katedra geografie,
místnost UK 521</t>
  </si>
  <si>
    <t>KTV - Petra Kotorová,
Tel.: 37763 6401,
774 296 288</t>
  </si>
  <si>
    <t>Klatovská 51, 
301 00 Plzeň, 
Fakulta pedagogická -
Centrum tělesné výchovy a sportu, 
mísntost KL 128</t>
  </si>
  <si>
    <t>Název projektu: Společenství praxe pro rozvoj sociálních a občanských kompetencí: zkušenostní učení s využitím pohybových her, psychomotoriky, výchovy v přírodě a dramatické výchovy
Číslo projektu: CZ.02.3.68/0.0/0.0/16_011/0000661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</si>
</sst>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3" xfId="0" applyNumberFormat="1" applyFill="1" applyBorder="1" applyAlignment="1" applyProtection="1">
      <alignment horizontal="right" vertical="center" inden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6" xfId="0" applyNumberFormat="1" applyBorder="1" applyProtection="1"/>
    <xf numFmtId="0" fontId="0" fillId="0" borderId="36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vertical="center" wrapText="1"/>
    </xf>
    <xf numFmtId="0" fontId="0" fillId="0" borderId="36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30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vertical="center" wrapText="1"/>
    </xf>
    <xf numFmtId="0" fontId="0" fillId="0" borderId="36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70" zoomScaleNormal="70" zoomScaleSheetLayoutView="55" workbookViewId="0">
      <selection activeCell="H9" sqref="H9:H12"/>
    </sheetView>
  </sheetViews>
  <sheetFormatPr defaultRowHeight="14.4" x14ac:dyDescent="0.3"/>
  <cols>
    <col min="1" max="1" width="1.44140625" style="97" customWidth="1"/>
    <col min="2" max="2" width="5.6640625" style="97" customWidth="1"/>
    <col min="3" max="3" width="44.6640625" style="9" customWidth="1"/>
    <col min="4" max="4" width="11.5546875" style="146" customWidth="1"/>
    <col min="5" max="5" width="11.109375" style="13" customWidth="1"/>
    <col min="6" max="6" width="71.109375" style="9" customWidth="1"/>
    <col min="7" max="7" width="29.109375" style="147" customWidth="1"/>
    <col min="8" max="8" width="20.88671875" style="9" customWidth="1"/>
    <col min="9" max="9" width="19" style="9" customWidth="1"/>
    <col min="10" max="10" width="37.44140625" style="10" customWidth="1"/>
    <col min="11" max="11" width="27.44140625" style="10" customWidth="1"/>
    <col min="12" max="12" width="36.6640625" style="9" customWidth="1"/>
    <col min="13" max="13" width="20.44140625" style="147" hidden="1" customWidth="1"/>
    <col min="14" max="14" width="20.88671875" style="97" customWidth="1"/>
    <col min="15" max="15" width="26.5546875" style="97" customWidth="1"/>
    <col min="16" max="16" width="21" style="97" customWidth="1"/>
    <col min="17" max="17" width="19.44140625" style="97" customWidth="1"/>
    <col min="18" max="18" width="31.44140625" style="135" customWidth="1"/>
    <col min="19" max="16384" width="8.88671875" style="97"/>
  </cols>
  <sheetData>
    <row r="1" spans="1:18" s="10" customFormat="1" ht="24.6" customHeight="1" x14ac:dyDescent="0.3">
      <c r="B1" s="59" t="s">
        <v>39</v>
      </c>
      <c r="C1" s="71"/>
      <c r="D1" s="13"/>
      <c r="E1" s="13"/>
      <c r="F1" s="9"/>
      <c r="G1" s="72"/>
      <c r="H1" s="73"/>
      <c r="I1" s="74"/>
      <c r="J1" s="74"/>
      <c r="K1" s="75"/>
      <c r="L1" s="9"/>
      <c r="M1" s="9"/>
      <c r="O1" s="60" t="s">
        <v>40</v>
      </c>
      <c r="P1" s="60"/>
      <c r="Q1" s="60"/>
      <c r="R1" s="76"/>
    </row>
    <row r="2" spans="1:18" s="10" customFormat="1" ht="18.75" customHeight="1" x14ac:dyDescent="0.3">
      <c r="C2" s="9"/>
      <c r="D2" s="7"/>
      <c r="E2" s="8"/>
      <c r="F2" s="9"/>
      <c r="G2" s="77"/>
      <c r="H2" s="77"/>
      <c r="I2" s="77"/>
      <c r="J2" s="77"/>
      <c r="K2" s="77"/>
      <c r="L2" s="9"/>
      <c r="M2" s="9"/>
      <c r="O2" s="78"/>
      <c r="P2" s="78"/>
      <c r="R2" s="79"/>
    </row>
    <row r="3" spans="1:18" s="10" customFormat="1" x14ac:dyDescent="0.3">
      <c r="B3" s="80"/>
      <c r="C3" s="81" t="s">
        <v>10</v>
      </c>
      <c r="D3" s="82"/>
      <c r="E3" s="82"/>
      <c r="F3" s="82"/>
      <c r="G3" s="83"/>
      <c r="H3" s="83"/>
      <c r="I3" s="83"/>
      <c r="J3" s="83"/>
      <c r="K3" s="83"/>
      <c r="L3" s="78"/>
      <c r="M3" s="84"/>
      <c r="N3" s="84"/>
      <c r="O3" s="78"/>
      <c r="P3" s="78"/>
      <c r="R3" s="76"/>
    </row>
    <row r="4" spans="1:18" s="10" customFormat="1" ht="15" thickBot="1" x14ac:dyDescent="0.35">
      <c r="B4" s="85"/>
      <c r="C4" s="86" t="s">
        <v>12</v>
      </c>
      <c r="D4" s="82"/>
      <c r="E4" s="82"/>
      <c r="F4" s="82"/>
      <c r="G4" s="82"/>
      <c r="H4" s="78"/>
      <c r="I4" s="78"/>
      <c r="J4" s="78"/>
      <c r="K4" s="78"/>
      <c r="L4" s="78"/>
      <c r="M4" s="9"/>
      <c r="N4" s="9"/>
      <c r="O4" s="78"/>
      <c r="P4" s="78"/>
      <c r="R4" s="76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87"/>
      <c r="L5" s="9"/>
      <c r="M5" s="14"/>
      <c r="O5" s="30" t="s">
        <v>11</v>
      </c>
      <c r="R5" s="88"/>
    </row>
    <row r="6" spans="1:18" s="10" customFormat="1" ht="112.5" customHeight="1" thickTop="1" thickBot="1" x14ac:dyDescent="0.35">
      <c r="A6" s="89"/>
      <c r="B6" s="15" t="s">
        <v>1</v>
      </c>
      <c r="C6" s="37" t="s">
        <v>41</v>
      </c>
      <c r="D6" s="37" t="s">
        <v>0</v>
      </c>
      <c r="E6" s="37" t="s">
        <v>42</v>
      </c>
      <c r="F6" s="37" t="s">
        <v>43</v>
      </c>
      <c r="G6" s="33" t="s">
        <v>2</v>
      </c>
      <c r="H6" s="37" t="s">
        <v>44</v>
      </c>
      <c r="I6" s="37" t="s">
        <v>45</v>
      </c>
      <c r="J6" s="37" t="s">
        <v>49</v>
      </c>
      <c r="K6" s="55" t="s">
        <v>46</v>
      </c>
      <c r="L6" s="37" t="s">
        <v>47</v>
      </c>
      <c r="M6" s="37" t="s">
        <v>48</v>
      </c>
      <c r="N6" s="37" t="s">
        <v>6</v>
      </c>
      <c r="O6" s="31" t="s">
        <v>7</v>
      </c>
      <c r="P6" s="55" t="s">
        <v>8</v>
      </c>
      <c r="Q6" s="55" t="s">
        <v>9</v>
      </c>
      <c r="R6" s="37" t="s">
        <v>50</v>
      </c>
    </row>
    <row r="7" spans="1:18" ht="93" customHeight="1" thickTop="1" thickBot="1" x14ac:dyDescent="0.35">
      <c r="A7" s="90" t="s">
        <v>14</v>
      </c>
      <c r="B7" s="91">
        <v>1</v>
      </c>
      <c r="C7" s="92" t="s">
        <v>52</v>
      </c>
      <c r="D7" s="93">
        <v>1</v>
      </c>
      <c r="E7" s="54" t="s">
        <v>15</v>
      </c>
      <c r="F7" s="94" t="s">
        <v>56</v>
      </c>
      <c r="G7" s="38"/>
      <c r="H7" s="95" t="s">
        <v>71</v>
      </c>
      <c r="I7" s="54" t="s">
        <v>72</v>
      </c>
      <c r="J7" s="54"/>
      <c r="K7" s="96" t="s">
        <v>53</v>
      </c>
      <c r="L7" s="96" t="s">
        <v>54</v>
      </c>
      <c r="M7" s="39">
        <f>D7*N7</f>
        <v>13800</v>
      </c>
      <c r="N7" s="43">
        <v>13800</v>
      </c>
      <c r="O7" s="40"/>
      <c r="P7" s="41">
        <f>D7*O7</f>
        <v>0</v>
      </c>
      <c r="Q7" s="42" t="str">
        <f t="shared" ref="Q7:Q22" si="0">IF(ISNUMBER(O7), IF(O7&gt;N7,"NEVYHOVUJE","VYHOVUJE")," ")</f>
        <v xml:space="preserve"> </v>
      </c>
      <c r="R7" s="53" t="s">
        <v>3</v>
      </c>
    </row>
    <row r="8" spans="1:18" ht="86.25" customHeight="1" thickTop="1" thickBot="1" x14ac:dyDescent="0.35">
      <c r="A8" s="90" t="s">
        <v>16</v>
      </c>
      <c r="B8" s="98">
        <v>2</v>
      </c>
      <c r="C8" s="99" t="s">
        <v>55</v>
      </c>
      <c r="D8" s="100">
        <v>1</v>
      </c>
      <c r="E8" s="52" t="s">
        <v>15</v>
      </c>
      <c r="F8" s="101" t="s">
        <v>57</v>
      </c>
      <c r="G8" s="44"/>
      <c r="H8" s="102" t="s">
        <v>71</v>
      </c>
      <c r="I8" s="52" t="s">
        <v>72</v>
      </c>
      <c r="J8" s="52"/>
      <c r="K8" s="53" t="s">
        <v>53</v>
      </c>
      <c r="L8" s="53" t="s">
        <v>54</v>
      </c>
      <c r="M8" s="45">
        <f>D8*N8</f>
        <v>8000</v>
      </c>
      <c r="N8" s="46">
        <v>8000</v>
      </c>
      <c r="O8" s="47"/>
      <c r="P8" s="41">
        <f>D8*O8</f>
        <v>0</v>
      </c>
      <c r="Q8" s="48" t="str">
        <f t="shared" si="0"/>
        <v xml:space="preserve"> </v>
      </c>
      <c r="R8" s="53" t="s">
        <v>3</v>
      </c>
    </row>
    <row r="9" spans="1:18" ht="52.5" customHeight="1" thickTop="1" x14ac:dyDescent="0.3">
      <c r="A9" s="90" t="s">
        <v>23</v>
      </c>
      <c r="B9" s="103">
        <v>3</v>
      </c>
      <c r="C9" s="104" t="s">
        <v>19</v>
      </c>
      <c r="D9" s="105">
        <v>1</v>
      </c>
      <c r="E9" s="106" t="s">
        <v>17</v>
      </c>
      <c r="F9" s="107" t="s">
        <v>61</v>
      </c>
      <c r="G9" s="29"/>
      <c r="H9" s="62" t="s">
        <v>71</v>
      </c>
      <c r="I9" s="62" t="s">
        <v>72</v>
      </c>
      <c r="J9" s="62"/>
      <c r="K9" s="62" t="s">
        <v>73</v>
      </c>
      <c r="L9" s="62" t="s">
        <v>74</v>
      </c>
      <c r="M9" s="6">
        <f>D9*N9</f>
        <v>3200</v>
      </c>
      <c r="N9" s="49">
        <v>3200</v>
      </c>
      <c r="O9" s="35"/>
      <c r="P9" s="36">
        <f>D9*O9</f>
        <v>0</v>
      </c>
      <c r="Q9" s="27" t="str">
        <f t="shared" si="0"/>
        <v xml:space="preserve"> </v>
      </c>
      <c r="R9" s="68" t="s">
        <v>3</v>
      </c>
    </row>
    <row r="10" spans="1:18" ht="50.25" customHeight="1" x14ac:dyDescent="0.3">
      <c r="A10" s="108"/>
      <c r="B10" s="109">
        <v>4</v>
      </c>
      <c r="C10" s="104" t="s">
        <v>20</v>
      </c>
      <c r="D10" s="105">
        <v>1</v>
      </c>
      <c r="E10" s="106" t="s">
        <v>18</v>
      </c>
      <c r="F10" s="110" t="s">
        <v>60</v>
      </c>
      <c r="G10" s="21"/>
      <c r="H10" s="63"/>
      <c r="I10" s="63"/>
      <c r="J10" s="63"/>
      <c r="K10" s="63"/>
      <c r="L10" s="63"/>
      <c r="M10" s="4">
        <f>D10*N10</f>
        <v>11200</v>
      </c>
      <c r="N10" s="49">
        <v>11200</v>
      </c>
      <c r="O10" s="24"/>
      <c r="P10" s="28">
        <f>D10*O10</f>
        <v>0</v>
      </c>
      <c r="Q10" s="25" t="str">
        <f t="shared" si="0"/>
        <v xml:space="preserve"> </v>
      </c>
      <c r="R10" s="69"/>
    </row>
    <row r="11" spans="1:18" ht="52.5" customHeight="1" x14ac:dyDescent="0.3">
      <c r="A11" s="108"/>
      <c r="B11" s="109">
        <v>5</v>
      </c>
      <c r="C11" s="111" t="s">
        <v>21</v>
      </c>
      <c r="D11" s="105">
        <v>1</v>
      </c>
      <c r="E11" s="106" t="s">
        <v>18</v>
      </c>
      <c r="F11" s="110" t="s">
        <v>58</v>
      </c>
      <c r="G11" s="21"/>
      <c r="H11" s="63"/>
      <c r="I11" s="63"/>
      <c r="J11" s="63"/>
      <c r="K11" s="63"/>
      <c r="L11" s="63"/>
      <c r="M11" s="4">
        <f>D11*N11</f>
        <v>800</v>
      </c>
      <c r="N11" s="49">
        <v>800</v>
      </c>
      <c r="O11" s="24"/>
      <c r="P11" s="28">
        <f>D11*O11</f>
        <v>0</v>
      </c>
      <c r="Q11" s="25" t="str">
        <f t="shared" si="0"/>
        <v xml:space="preserve"> </v>
      </c>
      <c r="R11" s="69"/>
    </row>
    <row r="12" spans="1:18" ht="62.25" customHeight="1" thickBot="1" x14ac:dyDescent="0.35">
      <c r="A12" s="108"/>
      <c r="B12" s="112">
        <v>6</v>
      </c>
      <c r="C12" s="113" t="s">
        <v>22</v>
      </c>
      <c r="D12" s="114">
        <v>1</v>
      </c>
      <c r="E12" s="115" t="s">
        <v>18</v>
      </c>
      <c r="F12" s="116" t="s">
        <v>59</v>
      </c>
      <c r="G12" s="32"/>
      <c r="H12" s="64"/>
      <c r="I12" s="64"/>
      <c r="J12" s="64"/>
      <c r="K12" s="64"/>
      <c r="L12" s="64"/>
      <c r="M12" s="5">
        <f>D12*N12</f>
        <v>10000</v>
      </c>
      <c r="N12" s="23">
        <v>10000</v>
      </c>
      <c r="O12" s="50"/>
      <c r="P12" s="34">
        <f>D12*O12</f>
        <v>0</v>
      </c>
      <c r="Q12" s="26" t="str">
        <f t="shared" si="0"/>
        <v xml:space="preserve"> </v>
      </c>
      <c r="R12" s="70"/>
    </row>
    <row r="13" spans="1:18" ht="60" customHeight="1" thickTop="1" x14ac:dyDescent="0.3">
      <c r="A13" s="90" t="s">
        <v>28</v>
      </c>
      <c r="B13" s="103">
        <v>7</v>
      </c>
      <c r="C13" s="117" t="s">
        <v>24</v>
      </c>
      <c r="D13" s="118">
        <v>3</v>
      </c>
      <c r="E13" s="119" t="s">
        <v>17</v>
      </c>
      <c r="F13" s="120" t="s">
        <v>62</v>
      </c>
      <c r="G13" s="29"/>
      <c r="H13" s="62" t="s">
        <v>71</v>
      </c>
      <c r="I13" s="62" t="s">
        <v>29</v>
      </c>
      <c r="J13" s="65" t="s">
        <v>30</v>
      </c>
      <c r="K13" s="62" t="s">
        <v>75</v>
      </c>
      <c r="L13" s="62" t="s">
        <v>76</v>
      </c>
      <c r="M13" s="6">
        <f>D13*N13</f>
        <v>3000</v>
      </c>
      <c r="N13" s="43">
        <v>1000</v>
      </c>
      <c r="O13" s="35"/>
      <c r="P13" s="36">
        <f>D13*O13</f>
        <v>0</v>
      </c>
      <c r="Q13" s="27" t="str">
        <f t="shared" si="0"/>
        <v xml:space="preserve"> </v>
      </c>
      <c r="R13" s="68" t="s">
        <v>3</v>
      </c>
    </row>
    <row r="14" spans="1:18" ht="60" customHeight="1" x14ac:dyDescent="0.3">
      <c r="A14" s="108"/>
      <c r="B14" s="109">
        <v>8</v>
      </c>
      <c r="C14" s="117" t="s">
        <v>25</v>
      </c>
      <c r="D14" s="118">
        <v>2</v>
      </c>
      <c r="E14" s="121" t="s">
        <v>17</v>
      </c>
      <c r="F14" s="122" t="s">
        <v>63</v>
      </c>
      <c r="G14" s="21"/>
      <c r="H14" s="63"/>
      <c r="I14" s="63"/>
      <c r="J14" s="66"/>
      <c r="K14" s="63"/>
      <c r="L14" s="63"/>
      <c r="M14" s="4">
        <f>D14*N14</f>
        <v>2000</v>
      </c>
      <c r="N14" s="43">
        <v>1000</v>
      </c>
      <c r="O14" s="24"/>
      <c r="P14" s="28">
        <f>D14*O14</f>
        <v>0</v>
      </c>
      <c r="Q14" s="25" t="str">
        <f t="shared" si="0"/>
        <v xml:space="preserve"> </v>
      </c>
      <c r="R14" s="69"/>
    </row>
    <row r="15" spans="1:18" ht="60" customHeight="1" x14ac:dyDescent="0.3">
      <c r="A15" s="108"/>
      <c r="B15" s="109">
        <v>9</v>
      </c>
      <c r="C15" s="117" t="s">
        <v>26</v>
      </c>
      <c r="D15" s="118">
        <v>3</v>
      </c>
      <c r="E15" s="121" t="s">
        <v>17</v>
      </c>
      <c r="F15" s="122" t="s">
        <v>64</v>
      </c>
      <c r="G15" s="21"/>
      <c r="H15" s="63"/>
      <c r="I15" s="63"/>
      <c r="J15" s="66"/>
      <c r="K15" s="63"/>
      <c r="L15" s="63"/>
      <c r="M15" s="4">
        <f>D15*N15</f>
        <v>3000</v>
      </c>
      <c r="N15" s="43">
        <v>1000</v>
      </c>
      <c r="O15" s="24"/>
      <c r="P15" s="28">
        <f>D15*O15</f>
        <v>0</v>
      </c>
      <c r="Q15" s="25" t="str">
        <f t="shared" si="0"/>
        <v xml:space="preserve"> </v>
      </c>
      <c r="R15" s="69"/>
    </row>
    <row r="16" spans="1:18" ht="60" customHeight="1" thickBot="1" x14ac:dyDescent="0.35">
      <c r="A16" s="108"/>
      <c r="B16" s="112">
        <v>10</v>
      </c>
      <c r="C16" s="123" t="s">
        <v>27</v>
      </c>
      <c r="D16" s="93">
        <v>2</v>
      </c>
      <c r="E16" s="54" t="s">
        <v>17</v>
      </c>
      <c r="F16" s="124" t="s">
        <v>63</v>
      </c>
      <c r="G16" s="32"/>
      <c r="H16" s="64"/>
      <c r="I16" s="64"/>
      <c r="J16" s="67"/>
      <c r="K16" s="64"/>
      <c r="L16" s="64"/>
      <c r="M16" s="5">
        <f>D16*N16</f>
        <v>2000</v>
      </c>
      <c r="N16" s="51">
        <v>1000</v>
      </c>
      <c r="O16" s="50"/>
      <c r="P16" s="34">
        <f>D16*O16</f>
        <v>0</v>
      </c>
      <c r="Q16" s="26" t="str">
        <f t="shared" si="0"/>
        <v xml:space="preserve"> </v>
      </c>
      <c r="R16" s="70"/>
    </row>
    <row r="17" spans="1:19" ht="99.75" customHeight="1" thickTop="1" thickBot="1" x14ac:dyDescent="0.35">
      <c r="A17" s="125" t="s">
        <v>31</v>
      </c>
      <c r="B17" s="98">
        <v>11</v>
      </c>
      <c r="C17" s="99" t="s">
        <v>32</v>
      </c>
      <c r="D17" s="100">
        <v>6</v>
      </c>
      <c r="E17" s="52" t="s">
        <v>17</v>
      </c>
      <c r="F17" s="126" t="s">
        <v>65</v>
      </c>
      <c r="G17" s="44"/>
      <c r="H17" s="102" t="s">
        <v>71</v>
      </c>
      <c r="I17" s="52" t="s">
        <v>29</v>
      </c>
      <c r="J17" s="127" t="s">
        <v>33</v>
      </c>
      <c r="K17" s="52" t="s">
        <v>75</v>
      </c>
      <c r="L17" s="52" t="s">
        <v>76</v>
      </c>
      <c r="M17" s="45">
        <f>D17*N17</f>
        <v>3600</v>
      </c>
      <c r="N17" s="46">
        <v>600</v>
      </c>
      <c r="O17" s="47"/>
      <c r="P17" s="41">
        <f>D17*O17</f>
        <v>0</v>
      </c>
      <c r="Q17" s="48" t="str">
        <f t="shared" si="0"/>
        <v xml:space="preserve"> </v>
      </c>
      <c r="R17" s="53" t="s">
        <v>3</v>
      </c>
    </row>
    <row r="18" spans="1:19" ht="35.25" customHeight="1" thickTop="1" x14ac:dyDescent="0.3">
      <c r="A18" s="108" t="s">
        <v>34</v>
      </c>
      <c r="B18" s="103">
        <v>12</v>
      </c>
      <c r="C18" s="128" t="s">
        <v>66</v>
      </c>
      <c r="D18" s="118">
        <v>1</v>
      </c>
      <c r="E18" s="121" t="s">
        <v>17</v>
      </c>
      <c r="F18" s="129" t="s">
        <v>35</v>
      </c>
      <c r="G18" s="29"/>
      <c r="H18" s="62" t="s">
        <v>71</v>
      </c>
      <c r="I18" s="62" t="s">
        <v>29</v>
      </c>
      <c r="J18" s="62" t="s">
        <v>79</v>
      </c>
      <c r="K18" s="62" t="s">
        <v>77</v>
      </c>
      <c r="L18" s="62" t="s">
        <v>78</v>
      </c>
      <c r="M18" s="6">
        <f>D18*N18</f>
        <v>4000</v>
      </c>
      <c r="N18" s="43">
        <v>4000</v>
      </c>
      <c r="O18" s="35"/>
      <c r="P18" s="36">
        <f>D18*O18</f>
        <v>0</v>
      </c>
      <c r="Q18" s="27" t="str">
        <f t="shared" si="0"/>
        <v xml:space="preserve"> </v>
      </c>
      <c r="R18" s="68" t="s">
        <v>3</v>
      </c>
    </row>
    <row r="19" spans="1:19" ht="35.25" customHeight="1" x14ac:dyDescent="0.3">
      <c r="A19" s="108"/>
      <c r="B19" s="109">
        <v>13</v>
      </c>
      <c r="C19" s="117" t="s">
        <v>67</v>
      </c>
      <c r="D19" s="118">
        <v>1</v>
      </c>
      <c r="E19" s="121" t="s">
        <v>17</v>
      </c>
      <c r="F19" s="130" t="s">
        <v>36</v>
      </c>
      <c r="G19" s="21"/>
      <c r="H19" s="63"/>
      <c r="I19" s="63"/>
      <c r="J19" s="63"/>
      <c r="K19" s="63"/>
      <c r="L19" s="63"/>
      <c r="M19" s="4">
        <f>D19*N19</f>
        <v>5000</v>
      </c>
      <c r="N19" s="22">
        <v>5000</v>
      </c>
      <c r="O19" s="24"/>
      <c r="P19" s="28">
        <f>D19*O19</f>
        <v>0</v>
      </c>
      <c r="Q19" s="25" t="str">
        <f t="shared" si="0"/>
        <v xml:space="preserve"> </v>
      </c>
      <c r="R19" s="69"/>
    </row>
    <row r="20" spans="1:19" ht="35.25" customHeight="1" x14ac:dyDescent="0.3">
      <c r="A20" s="108"/>
      <c r="B20" s="109">
        <v>14</v>
      </c>
      <c r="C20" s="117" t="s">
        <v>68</v>
      </c>
      <c r="D20" s="118">
        <v>1</v>
      </c>
      <c r="E20" s="121" t="s">
        <v>17</v>
      </c>
      <c r="F20" s="130" t="s">
        <v>36</v>
      </c>
      <c r="G20" s="21"/>
      <c r="H20" s="63"/>
      <c r="I20" s="63"/>
      <c r="J20" s="63"/>
      <c r="K20" s="63"/>
      <c r="L20" s="63"/>
      <c r="M20" s="4">
        <f>D20*N20</f>
        <v>5000</v>
      </c>
      <c r="N20" s="22">
        <v>5000</v>
      </c>
      <c r="O20" s="24"/>
      <c r="P20" s="28">
        <f>D20*O20</f>
        <v>0</v>
      </c>
      <c r="Q20" s="25" t="str">
        <f t="shared" si="0"/>
        <v xml:space="preserve"> </v>
      </c>
      <c r="R20" s="69"/>
    </row>
    <row r="21" spans="1:19" ht="35.25" customHeight="1" thickBot="1" x14ac:dyDescent="0.35">
      <c r="A21" s="108"/>
      <c r="B21" s="112">
        <v>15</v>
      </c>
      <c r="C21" s="123" t="s">
        <v>69</v>
      </c>
      <c r="D21" s="93">
        <v>1</v>
      </c>
      <c r="E21" s="54" t="s">
        <v>17</v>
      </c>
      <c r="F21" s="94" t="s">
        <v>36</v>
      </c>
      <c r="G21" s="32"/>
      <c r="H21" s="64"/>
      <c r="I21" s="64"/>
      <c r="J21" s="64"/>
      <c r="K21" s="64"/>
      <c r="L21" s="64"/>
      <c r="M21" s="5">
        <f>D21*N21</f>
        <v>5000</v>
      </c>
      <c r="N21" s="23">
        <v>5000</v>
      </c>
      <c r="O21" s="50"/>
      <c r="P21" s="34">
        <f>D21*O21</f>
        <v>0</v>
      </c>
      <c r="Q21" s="26" t="str">
        <f t="shared" si="0"/>
        <v xml:space="preserve"> </v>
      </c>
      <c r="R21" s="70"/>
    </row>
    <row r="22" spans="1:19" ht="96" customHeight="1" thickTop="1" thickBot="1" x14ac:dyDescent="0.35">
      <c r="A22" s="90" t="s">
        <v>37</v>
      </c>
      <c r="B22" s="98">
        <v>16</v>
      </c>
      <c r="C22" s="99" t="s">
        <v>38</v>
      </c>
      <c r="D22" s="100">
        <v>1</v>
      </c>
      <c r="E22" s="52" t="s">
        <v>15</v>
      </c>
      <c r="F22" s="101" t="s">
        <v>70</v>
      </c>
      <c r="G22" s="44"/>
      <c r="H22" s="102" t="s">
        <v>71</v>
      </c>
      <c r="I22" s="52" t="s">
        <v>72</v>
      </c>
      <c r="J22" s="52"/>
      <c r="K22" s="53" t="s">
        <v>53</v>
      </c>
      <c r="L22" s="53" t="s">
        <v>54</v>
      </c>
      <c r="M22" s="45">
        <f>D22*N22</f>
        <v>10500</v>
      </c>
      <c r="N22" s="46">
        <v>10500</v>
      </c>
      <c r="O22" s="47"/>
      <c r="P22" s="41">
        <f>D22*O22</f>
        <v>0</v>
      </c>
      <c r="Q22" s="48" t="str">
        <f t="shared" si="0"/>
        <v xml:space="preserve"> </v>
      </c>
      <c r="R22" s="53" t="s">
        <v>3</v>
      </c>
    </row>
    <row r="23" spans="1:19" ht="13.5" customHeight="1" thickTop="1" thickBot="1" x14ac:dyDescent="0.35">
      <c r="A23" s="131"/>
      <c r="B23" s="131"/>
      <c r="C23" s="132"/>
      <c r="D23" s="131"/>
      <c r="E23" s="132"/>
      <c r="F23" s="132"/>
      <c r="G23" s="133"/>
      <c r="H23" s="132"/>
      <c r="I23" s="132"/>
      <c r="J23" s="132"/>
      <c r="K23" s="132"/>
      <c r="L23" s="132"/>
      <c r="M23" s="131"/>
      <c r="N23" s="131"/>
      <c r="O23" s="134"/>
      <c r="P23" s="131"/>
      <c r="Q23" s="131"/>
      <c r="S23" s="131"/>
    </row>
    <row r="24" spans="1:19" ht="60.75" customHeight="1" thickTop="1" thickBot="1" x14ac:dyDescent="0.35">
      <c r="A24" s="136"/>
      <c r="B24" s="61" t="s">
        <v>13</v>
      </c>
      <c r="C24" s="61"/>
      <c r="D24" s="61"/>
      <c r="E24" s="61"/>
      <c r="F24" s="61"/>
      <c r="G24" s="61"/>
      <c r="H24" s="3"/>
      <c r="I24" s="16"/>
      <c r="J24" s="16"/>
      <c r="K24" s="137"/>
      <c r="L24" s="137"/>
      <c r="M24" s="1"/>
      <c r="N24" s="37" t="s">
        <v>4</v>
      </c>
      <c r="O24" s="57" t="s">
        <v>5</v>
      </c>
      <c r="P24" s="138"/>
      <c r="Q24" s="139"/>
      <c r="R24" s="140"/>
    </row>
    <row r="25" spans="1:19" ht="33" customHeight="1" thickTop="1" thickBot="1" x14ac:dyDescent="0.35">
      <c r="A25" s="136"/>
      <c r="B25" s="141" t="s">
        <v>51</v>
      </c>
      <c r="C25" s="141"/>
      <c r="D25" s="141"/>
      <c r="E25" s="141"/>
      <c r="F25" s="141"/>
      <c r="G25" s="141"/>
      <c r="H25" s="142"/>
      <c r="K25" s="17"/>
      <c r="L25" s="17"/>
      <c r="M25" s="2"/>
      <c r="N25" s="56">
        <f>SUM(M7:M22)</f>
        <v>90100</v>
      </c>
      <c r="O25" s="58">
        <f>SUM(P7:P22)</f>
        <v>0</v>
      </c>
      <c r="P25" s="143"/>
      <c r="Q25" s="144"/>
      <c r="R25" s="145"/>
    </row>
    <row r="26" spans="1:19" ht="39.75" customHeight="1" thickTop="1" x14ac:dyDescent="0.3">
      <c r="A26" s="136"/>
      <c r="I26" s="18"/>
      <c r="J26" s="18"/>
      <c r="K26" s="19"/>
      <c r="L26" s="19"/>
      <c r="M26" s="148"/>
      <c r="N26" s="148"/>
      <c r="O26" s="149"/>
      <c r="P26" s="149"/>
      <c r="Q26" s="149"/>
      <c r="R26" s="145"/>
      <c r="S26" s="149"/>
    </row>
    <row r="27" spans="1:19" ht="19.95" customHeight="1" x14ac:dyDescent="0.3">
      <c r="A27" s="136"/>
      <c r="K27" s="19"/>
      <c r="L27" s="19"/>
      <c r="M27" s="148"/>
      <c r="N27" s="3"/>
      <c r="O27" s="3"/>
      <c r="P27" s="3"/>
      <c r="Q27" s="149"/>
      <c r="R27" s="145"/>
      <c r="S27" s="149"/>
    </row>
    <row r="28" spans="1:19" ht="71.25" customHeight="1" x14ac:dyDescent="0.3">
      <c r="A28" s="136"/>
      <c r="K28" s="19"/>
      <c r="L28" s="19"/>
      <c r="M28" s="148"/>
      <c r="N28" s="3"/>
      <c r="O28" s="3"/>
      <c r="P28" s="3"/>
      <c r="Q28" s="149"/>
      <c r="R28" s="145"/>
      <c r="S28" s="149"/>
    </row>
    <row r="29" spans="1:19" ht="36" customHeight="1" x14ac:dyDescent="0.3">
      <c r="A29" s="136"/>
      <c r="K29" s="150"/>
      <c r="L29" s="150"/>
      <c r="M29" s="151"/>
      <c r="N29" s="148"/>
      <c r="O29" s="149"/>
      <c r="P29" s="149"/>
      <c r="Q29" s="149"/>
      <c r="R29" s="145"/>
      <c r="S29" s="149"/>
    </row>
    <row r="30" spans="1:19" ht="14.25" customHeight="1" x14ac:dyDescent="0.3">
      <c r="A30" s="136"/>
      <c r="B30" s="149"/>
      <c r="C30" s="152"/>
      <c r="D30" s="153"/>
      <c r="E30" s="154"/>
      <c r="F30" s="152"/>
      <c r="G30" s="148"/>
      <c r="H30" s="152"/>
      <c r="I30" s="152"/>
      <c r="J30" s="155"/>
      <c r="K30" s="155"/>
      <c r="L30" s="155"/>
      <c r="M30" s="148"/>
      <c r="N30" s="148"/>
      <c r="O30" s="149"/>
      <c r="P30" s="149"/>
      <c r="Q30" s="149"/>
      <c r="R30" s="145"/>
      <c r="S30" s="149"/>
    </row>
    <row r="31" spans="1:19" ht="14.25" customHeight="1" x14ac:dyDescent="0.3">
      <c r="A31" s="136"/>
      <c r="B31" s="149"/>
      <c r="C31" s="152"/>
      <c r="D31" s="153"/>
      <c r="E31" s="154"/>
      <c r="F31" s="152"/>
      <c r="G31" s="148"/>
      <c r="H31" s="152"/>
      <c r="I31" s="152"/>
      <c r="J31" s="155"/>
      <c r="K31" s="155"/>
      <c r="L31" s="155"/>
      <c r="M31" s="148"/>
      <c r="N31" s="148"/>
      <c r="O31" s="149"/>
      <c r="P31" s="149"/>
      <c r="Q31" s="149"/>
      <c r="R31" s="145"/>
      <c r="S31" s="149"/>
    </row>
    <row r="32" spans="1:19" ht="14.25" customHeight="1" x14ac:dyDescent="0.3">
      <c r="A32" s="136"/>
      <c r="B32" s="149"/>
      <c r="C32" s="152"/>
      <c r="D32" s="153"/>
      <c r="E32" s="154"/>
      <c r="F32" s="152"/>
      <c r="G32" s="148"/>
      <c r="H32" s="152"/>
      <c r="I32" s="152"/>
      <c r="J32" s="155"/>
      <c r="K32" s="155"/>
      <c r="L32" s="155"/>
      <c r="M32" s="148"/>
      <c r="N32" s="148"/>
      <c r="O32" s="149"/>
      <c r="P32" s="149"/>
      <c r="Q32" s="149"/>
      <c r="R32" s="145"/>
      <c r="S32" s="149"/>
    </row>
    <row r="33" spans="1:19" ht="14.25" customHeight="1" x14ac:dyDescent="0.3">
      <c r="A33" s="136"/>
      <c r="B33" s="149"/>
      <c r="C33" s="152"/>
      <c r="D33" s="153"/>
      <c r="E33" s="154"/>
      <c r="F33" s="152"/>
      <c r="G33" s="148"/>
      <c r="H33" s="152"/>
      <c r="I33" s="152"/>
      <c r="J33" s="155"/>
      <c r="K33" s="155"/>
      <c r="L33" s="155"/>
      <c r="M33" s="148"/>
      <c r="N33" s="148"/>
      <c r="O33" s="149"/>
      <c r="P33" s="149"/>
      <c r="Q33" s="149"/>
      <c r="R33" s="145"/>
      <c r="S33" s="149"/>
    </row>
    <row r="34" spans="1:19" x14ac:dyDescent="0.3">
      <c r="C34" s="10"/>
      <c r="D34" s="97"/>
      <c r="E34" s="10"/>
      <c r="F34" s="10"/>
      <c r="G34" s="97"/>
      <c r="H34" s="10"/>
      <c r="I34" s="10"/>
      <c r="L34" s="10"/>
      <c r="M34" s="97"/>
    </row>
    <row r="35" spans="1:19" x14ac:dyDescent="0.3">
      <c r="C35" s="10"/>
      <c r="D35" s="97"/>
      <c r="E35" s="10"/>
      <c r="F35" s="10"/>
      <c r="G35" s="97"/>
      <c r="H35" s="10"/>
      <c r="I35" s="10"/>
      <c r="L35" s="10"/>
      <c r="M35" s="97"/>
    </row>
    <row r="36" spans="1:19" x14ac:dyDescent="0.3">
      <c r="C36" s="10"/>
      <c r="D36" s="97"/>
      <c r="E36" s="10"/>
      <c r="F36" s="10"/>
      <c r="G36" s="97"/>
      <c r="H36" s="10"/>
      <c r="I36" s="10"/>
      <c r="L36" s="10"/>
      <c r="M36" s="97"/>
    </row>
  </sheetData>
  <sheetProtection password="C143" sheet="1" objects="1" scenarios="1"/>
  <mergeCells count="24">
    <mergeCell ref="I13:I16"/>
    <mergeCell ref="H13:H16"/>
    <mergeCell ref="R18:R21"/>
    <mergeCell ref="H18:H21"/>
    <mergeCell ref="I18:I21"/>
    <mergeCell ref="J18:J21"/>
    <mergeCell ref="K18:K21"/>
    <mergeCell ref="L18:L21"/>
    <mergeCell ref="R9:R12"/>
    <mergeCell ref="R13:R16"/>
    <mergeCell ref="O24:Q24"/>
    <mergeCell ref="B25:G25"/>
    <mergeCell ref="O25:Q25"/>
    <mergeCell ref="B1:C1"/>
    <mergeCell ref="O1:Q1"/>
    <mergeCell ref="B24:G24"/>
    <mergeCell ref="H9:H12"/>
    <mergeCell ref="I9:I12"/>
    <mergeCell ref="J9:J12"/>
    <mergeCell ref="K9:K12"/>
    <mergeCell ref="L9:L12"/>
    <mergeCell ref="L13:L16"/>
    <mergeCell ref="K13:K16"/>
    <mergeCell ref="J13:J16"/>
  </mergeCells>
  <conditionalFormatting sqref="B7:B22">
    <cfRule type="containsBlanks" dxfId="19" priority="60">
      <formula>LEN(TRIM(B7))=0</formula>
    </cfRule>
  </conditionalFormatting>
  <conditionalFormatting sqref="B7:B22">
    <cfRule type="cellIs" dxfId="18" priority="55" operator="greaterThanOrEqual">
      <formula>1</formula>
    </cfRule>
  </conditionalFormatting>
  <conditionalFormatting sqref="Q7:Q22">
    <cfRule type="cellIs" dxfId="17" priority="51" operator="equal">
      <formula>"NEVYHOVUJE"</formula>
    </cfRule>
    <cfRule type="cellIs" dxfId="16" priority="52" operator="equal">
      <formula>"VYHOVUJE"</formula>
    </cfRule>
  </conditionalFormatting>
  <conditionalFormatting sqref="G7:G22 O7:O22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:G22 O7:O22">
    <cfRule type="notContainsBlanks" dxfId="13" priority="24">
      <formula>LEN(TRIM(G7))&gt;0</formula>
    </cfRule>
  </conditionalFormatting>
  <conditionalFormatting sqref="G7:G22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D7">
    <cfRule type="containsBlanks" dxfId="10" priority="11">
      <formula>LEN(TRIM(D7))=0</formula>
    </cfRule>
  </conditionalFormatting>
  <conditionalFormatting sqref="D8">
    <cfRule type="containsBlanks" dxfId="9" priority="10">
      <formula>LEN(TRIM(D8))=0</formula>
    </cfRule>
  </conditionalFormatting>
  <conditionalFormatting sqref="D11:D12">
    <cfRule type="containsBlanks" dxfId="8" priority="9">
      <formula>LEN(TRIM(D11))=0</formula>
    </cfRule>
  </conditionalFormatting>
  <conditionalFormatting sqref="D9">
    <cfRule type="containsBlanks" dxfId="7" priority="8">
      <formula>LEN(TRIM(D9))=0</formula>
    </cfRule>
  </conditionalFormatting>
  <conditionalFormatting sqref="D10">
    <cfRule type="containsBlanks" dxfId="6" priority="7">
      <formula>LEN(TRIM(D10))=0</formula>
    </cfRule>
  </conditionalFormatting>
  <conditionalFormatting sqref="D13:D14">
    <cfRule type="containsBlanks" dxfId="5" priority="6">
      <formula>LEN(TRIM(D13))=0</formula>
    </cfRule>
  </conditionalFormatting>
  <conditionalFormatting sqref="D15">
    <cfRule type="containsBlanks" dxfId="4" priority="5">
      <formula>LEN(TRIM(D15))=0</formula>
    </cfRule>
  </conditionalFormatting>
  <conditionalFormatting sqref="D16">
    <cfRule type="containsBlanks" dxfId="3" priority="4">
      <formula>LEN(TRIM(D16))=0</formula>
    </cfRule>
  </conditionalFormatting>
  <conditionalFormatting sqref="D17">
    <cfRule type="containsBlanks" dxfId="2" priority="3">
      <formula>LEN(TRIM(D17))=0</formula>
    </cfRule>
  </conditionalFormatting>
  <conditionalFormatting sqref="D18:D21">
    <cfRule type="containsBlanks" dxfId="1" priority="2">
      <formula>LEN(TRIM(D18))=0</formula>
    </cfRule>
  </conditionalFormatting>
  <conditionalFormatting sqref="D22">
    <cfRule type="containsBlanks" dxfId="0" priority="1">
      <formula>LEN(TRIM(D22))=0</formula>
    </cfRule>
  </conditionalFormatting>
  <dataValidations count="1">
    <dataValidation type="list" allowBlank="1" showInputMessage="1" showErrorMessage="1" sqref="I7 I8 I9:I12 I13:I16 I17 I18:I21 I22">
      <formula1>"ANO,NE"</formula1>
    </dataValidation>
  </dataValidations>
  <pageMargins left="0.15748031496062992" right="0.15748031496062992" top="0.78740157480314965" bottom="0.48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2019-07-23T10:39:42Z</cp:lastPrinted>
  <dcterms:created xsi:type="dcterms:W3CDTF">2014-03-05T12:43:32Z</dcterms:created>
  <dcterms:modified xsi:type="dcterms:W3CDTF">2019-07-23T11:07:23Z</dcterms:modified>
</cp:coreProperties>
</file>