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08" windowWidth="24240" windowHeight="1273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Tonery!$B$1:$Q$29</definedName>
  </definedNames>
  <calcPr calcId="145621"/>
</workbook>
</file>

<file path=xl/calcChain.xml><?xml version="1.0" encoding="utf-8"?>
<calcChain xmlns="http://schemas.openxmlformats.org/spreadsheetml/2006/main">
  <c r="M22" i="22" l="1"/>
  <c r="M21" i="22"/>
  <c r="Q22" i="22" l="1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N25" i="22" l="1"/>
  <c r="O25" i="22"/>
</calcChain>
</file>

<file path=xl/sharedStrings.xml><?xml version="1.0" encoding="utf-8"?>
<sst xmlns="http://schemas.openxmlformats.org/spreadsheetml/2006/main" count="121" uniqueCount="89">
  <si>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</si>
  <si>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</si>
  <si>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</si>
  <si>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</si>
  <si>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</si>
  <si>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</si>
  <si>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</si>
  <si>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</si>
  <si>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</si>
  <si>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</si>
  <si>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</si>
  <si>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</si>
  <si>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</si>
  <si>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</si>
  <si>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</si>
  <si>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</si>
  <si>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</si>
  <si>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Výtěžnost 15000 stran.</t>
  </si>
  <si>
    <t>1.</t>
  </si>
  <si>
    <t>Originální toner. Výtěžnost 2500 stran.</t>
  </si>
  <si>
    <t>Originální toner. Výtěžnost 2000 stran.</t>
  </si>
  <si>
    <t>2.</t>
  </si>
  <si>
    <t>3.</t>
  </si>
  <si>
    <t>4.</t>
  </si>
  <si>
    <t>Tonery (II.) 020 - 2019 (T-(II.)-020-2019)</t>
  </si>
  <si>
    <t>Priloha_c._1_Kupni_smlouvy_technicka_specifikace_T-(II.)-020-2019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</si>
  <si>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</si>
  <si>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</si>
  <si>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</si>
  <si>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</si>
  <si>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</si>
  <si>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</si>
  <si>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</si>
  <si>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</si>
  <si>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</si>
  <si>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</si>
  <si>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t>NTIS - Mgr. Michaela Šrámková,
Tel.: 37763 2068</t>
  </si>
  <si>
    <t>Technická 8, 
301 00 Plzeň,
NTIS,
místnost UN 608</t>
  </si>
  <si>
    <t xml:space="preserve">DFST - Markéta Přibylová,
Tel.: 37763 8001 </t>
  </si>
  <si>
    <t>Univerzitní 22, 
301 00 Plzeň, 
Fakulta strojní - Děkanát,
místnost UV 207</t>
  </si>
  <si>
    <t xml:space="preserve">R - Mgr. Anika Stulíková,
Tel.: 37763 1061 </t>
  </si>
  <si>
    <t>Univerzitní 8,
301 00 Plzeň,
Rektorát - Kancelář rektora a kvestora,
místnost UR 302</t>
  </si>
  <si>
    <t>Univerzitní 18, 
301 00 Plzeň,
Knihovna Bory,
místnost UB 111</t>
  </si>
  <si>
    <t>UK - Bc. Martina Malá, 
Tel.: 37763 7747, 
37763 7755</t>
  </si>
  <si>
    <t>Originální toner. Výtěžnost 25000 stran.</t>
  </si>
  <si>
    <t>Toner do tiskárny Triumph-Adler 3505ci - černý</t>
  </si>
  <si>
    <t>Toner do tiskárny Triumph-Adler 3505ci - žlutý</t>
  </si>
  <si>
    <t>Toner do tiskárny Triumph-Adler 3505ci - modrý</t>
  </si>
  <si>
    <t xml:space="preserve">Toner do tiskárny HP Color LaserJet 2605dtn - černý </t>
  </si>
  <si>
    <t xml:space="preserve">Toner do tiskárny HP Color LaserJet 2605dtn - červený  </t>
  </si>
  <si>
    <t xml:space="preserve">Toner do tiskárny HP Color LaserJet 2605dtn - modrý </t>
  </si>
  <si>
    <t xml:space="preserve">Toner do tiskárny HP Color LaserJet 2605dtn - žlutý </t>
  </si>
  <si>
    <t xml:space="preserve">Originální, nebo kompatibilní toner splňující podmínky certifikátu STMC. 
Minimální výtěžnost při 5% pokrytí 5000 stran. </t>
  </si>
  <si>
    <t>Toner do tiskárny HP 122A - černý</t>
  </si>
  <si>
    <t>Toner do tiskárny HP 122A - azurový</t>
  </si>
  <si>
    <t xml:space="preserve">Originální, nebo kompatibilní toner splňující podmínky certifikátu STMC. 
Minimální výtěžnost při 5% pokrytí 4000 stran. </t>
  </si>
  <si>
    <t>Toner do tiskárny HP 122A - žlutý</t>
  </si>
  <si>
    <t>Toner do tiskárny HP 122A - purpurový</t>
  </si>
  <si>
    <t>Optický válec pro tiskárnu HP 122A</t>
  </si>
  <si>
    <t>Kompatibilní válcová jednotka, počet výtisků: 20000 černých stran, 5% pokrytí, 5000 barevných stran, 5% pokrytí.</t>
  </si>
  <si>
    <t xml:space="preserve">Originální náplň. Minimální kapacita 25,4 ml. Přibližná výtěžnost 945 stran tisku. </t>
  </si>
  <si>
    <t>Náplň do tiskárny EPSON SX 525 WD - black XL</t>
  </si>
  <si>
    <t>Toner pro multifunkční kopírku Triump - Adler DCC 2930/2935  - černý</t>
  </si>
  <si>
    <t xml:space="preserve">Originální toner, barva černá (black). Výtěžnost 25000 stran. </t>
  </si>
  <si>
    <t>Samostatná faktura</t>
  </si>
  <si>
    <t>NE</t>
  </si>
  <si>
    <t>Toner do tiskárny Triumph Adler TA 4006ci - černý</t>
  </si>
  <si>
    <t xml:space="preserve">Originální toner. Výtěžnost 30 000 stran A4 při 5% pokrytí. </t>
  </si>
  <si>
    <t>Toner do tiskárny HP LaserJet P2015 - černý</t>
  </si>
  <si>
    <t xml:space="preserve">Originální, nebo kompatibilní toner splňující podmínky certifikátu STMC. 
Minimální výtěžnost při 5% pokrytí 7 000 stran.  </t>
  </si>
  <si>
    <t>Univerzitní 8,
301 00 Plzeň,
budova rektorátu,
 Provoz a služby - Nákup a logistika,
místnost UR 119</t>
  </si>
  <si>
    <t>PS-NL - Petra Krištofová,
Tel.: 37763 1320</t>
  </si>
  <si>
    <t>5.</t>
  </si>
  <si>
    <t>V případě, že se dodavatel při předání zboží na některá uvedená tel. čísla nedovolá, bude v takovém případě volat tel. 377 631 320, 377 631 325.</t>
  </si>
  <si>
    <t>Triumph-Adler/UTAX Toner TK-B1930 TA DCC2930, 3505ci/UTAX CDC1930</t>
  </si>
  <si>
    <t>Triumph-Adler/UTAX Toner TK-2930Y TA DCC2930, 3505ci/UTAX CDC1930</t>
  </si>
  <si>
    <t>Triumph-Adler/UTAX Toner TK-2930C TA DCC2930, 3505ci/UTAX CDC1930</t>
  </si>
  <si>
    <t>HP originální toner Q6000A, black, 2500str., 124A, HP Color LaserJet 1600, 2600n, 2605</t>
  </si>
  <si>
    <t>HP originální toner Q6003A, magenta, 2000str., HP Color LaserJet 1600, 2600n, 2605</t>
  </si>
  <si>
    <t>HP originální toner Q6001A, cyan, 2000str., HP Color LaserJet 1600, 2600n, 2605</t>
  </si>
  <si>
    <t>HP originální toner Q6002A, yellow, 2000str., 124A, HP Color LaserJet 1600, 2600n, 2605</t>
  </si>
  <si>
    <t>Alternativní tonerová kazeta Q3960A, 5.000 str. pro HP LJ 2550/ 2820/ 2840 black</t>
  </si>
  <si>
    <t>Alternativní tonerová kazeta Q3961A, 4.000 str. pro HP LJ 2550/ 2820/ 2840 cyan</t>
  </si>
  <si>
    <t>Alternativní tonerová kazeta Q3962A, 4.000 str. pro HP LJ 2550/ 2820/ 2840 yellow</t>
  </si>
  <si>
    <t>Alternativní tonerová kazeta Q3963A, 4.000 str. pro HP LJ 2550/ 2820/ 2840 magenta</t>
  </si>
  <si>
    <t>Alternativní fotoválec Q3964A, 20.000 str. pro HP CLJ 2550L, n, nL, 2820, 2840 drum</t>
  </si>
  <si>
    <t>Epson originální ink C13T13014010, T1301, black 945str., 25,4ml, Epson SX 525 WD</t>
  </si>
  <si>
    <t>Triumph Adler originální toner 1T02RM0TA0, black, 30000str., CK-8513K, TA 4006ci</t>
  </si>
  <si>
    <t>Alternativní toner Q7553X, black, 7000str., HP 53X, HP LaserJet P2010, P2015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</si>
</sst>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9" xfId="0" applyNumberFormat="1" applyBorder="1" applyProtection="1"/>
    <xf numFmtId="0" fontId="0" fillId="0" borderId="29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21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9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4" fillId="4" borderId="24" xfId="0" applyNumberFormat="1" applyFont="1" applyFill="1" applyBorder="1" applyAlignment="1" applyProtection="1">
      <alignment horizontal="left" vertical="center" wrapText="1" inden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4" fillId="4" borderId="13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1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1_VEREJNE_ZAKAZKY\DNS\2019\2019_Tonery_valce_do_tiskaren_a_kopirek_II\020%20Tonery%20Ostatn&#237;%20+%20HP_\T_020_podklady_sklad\obj%208212_0019_19%2003_2019_Tonery_(II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Normal="100" zoomScaleSheetLayoutView="55" workbookViewId="0">
      <selection activeCell="B1" sqref="B1:C1"/>
    </sheetView>
  </sheetViews>
  <sheetFormatPr defaultColWidth="8.88671875" defaultRowHeight="14.4" x14ac:dyDescent="0.3"/>
  <cols>
    <col min="1" max="1" width="1.44140625" style="81" customWidth="1"/>
    <col min="2" max="2" width="5.6640625" style="81" customWidth="1"/>
    <col min="3" max="3" width="45.6640625" style="9" customWidth="1"/>
    <col min="4" max="4" width="9.6640625" style="115" customWidth="1"/>
    <col min="5" max="5" width="9" style="13" customWidth="1"/>
    <col min="6" max="6" width="76.44140625" style="9" customWidth="1"/>
    <col min="7" max="7" width="29.109375" style="116" customWidth="1"/>
    <col min="8" max="8" width="20.88671875" style="9" customWidth="1"/>
    <col min="9" max="9" width="19" style="9" customWidth="1"/>
    <col min="10" max="10" width="23.6640625" style="10" customWidth="1"/>
    <col min="11" max="11" width="29.5546875" style="10" customWidth="1"/>
    <col min="12" max="12" width="26.109375" style="9" customWidth="1"/>
    <col min="13" max="13" width="17.6640625" style="116" hidden="1" customWidth="1"/>
    <col min="14" max="14" width="20.88671875" style="81" customWidth="1"/>
    <col min="15" max="15" width="24.5546875" style="81" customWidth="1"/>
    <col min="16" max="16" width="21" style="81" customWidth="1"/>
    <col min="17" max="17" width="19.44140625" style="81" customWidth="1"/>
    <col min="18" max="18" width="30.5546875" style="109" customWidth="1"/>
    <col min="19" max="16384" width="8.88671875" style="81"/>
  </cols>
  <sheetData>
    <row r="1" spans="1:18" s="10" customFormat="1" ht="24.6" customHeight="1" x14ac:dyDescent="0.3">
      <c r="B1" s="135" t="s">
        <v>24</v>
      </c>
      <c r="C1" s="136"/>
      <c r="D1" s="13"/>
      <c r="E1" s="13"/>
      <c r="F1" s="9"/>
      <c r="G1" s="58"/>
      <c r="H1" s="59"/>
      <c r="I1" s="60"/>
      <c r="J1" s="60"/>
      <c r="K1" s="61"/>
      <c r="L1" s="9"/>
      <c r="M1" s="9"/>
      <c r="O1" s="137" t="s">
        <v>25</v>
      </c>
      <c r="P1" s="137"/>
      <c r="Q1" s="137"/>
      <c r="R1" s="62"/>
    </row>
    <row r="2" spans="1:18" s="10" customFormat="1" ht="18.75" customHeight="1" x14ac:dyDescent="0.3">
      <c r="C2" s="9"/>
      <c r="D2" s="7"/>
      <c r="E2" s="8"/>
      <c r="F2" s="9"/>
      <c r="G2" s="63"/>
      <c r="H2" s="63"/>
      <c r="I2" s="63"/>
      <c r="J2" s="63"/>
      <c r="K2" s="63"/>
      <c r="L2" s="9"/>
      <c r="M2" s="9"/>
      <c r="O2" s="64"/>
      <c r="P2" s="64"/>
      <c r="R2" s="65"/>
    </row>
    <row r="3" spans="1:18" s="10" customFormat="1" ht="18" customHeight="1" x14ac:dyDescent="0.3">
      <c r="B3" s="66"/>
      <c r="C3" s="67" t="s">
        <v>11</v>
      </c>
      <c r="D3" s="68"/>
      <c r="E3" s="68"/>
      <c r="F3" s="68"/>
      <c r="G3" s="69"/>
      <c r="H3" s="69"/>
      <c r="I3" s="69"/>
      <c r="J3" s="69"/>
      <c r="K3" s="69"/>
      <c r="L3" s="64"/>
      <c r="M3" s="62"/>
      <c r="N3" s="62"/>
      <c r="O3" s="64"/>
      <c r="P3" s="64"/>
      <c r="R3" s="62"/>
    </row>
    <row r="4" spans="1:18" s="10" customFormat="1" ht="18" customHeight="1" thickBot="1" x14ac:dyDescent="0.35">
      <c r="B4" s="70"/>
      <c r="C4" s="71" t="s">
        <v>14</v>
      </c>
      <c r="D4" s="68"/>
      <c r="E4" s="68"/>
      <c r="F4" s="68"/>
      <c r="G4" s="68"/>
      <c r="H4" s="64"/>
      <c r="I4" s="64"/>
      <c r="J4" s="64"/>
      <c r="K4" s="64"/>
      <c r="L4" s="64"/>
      <c r="M4" s="9"/>
      <c r="N4" s="9"/>
      <c r="O4" s="64"/>
      <c r="P4" s="64"/>
      <c r="R4" s="62"/>
    </row>
    <row r="5" spans="1:18" s="10" customFormat="1" ht="31.5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72"/>
      <c r="L5" s="9"/>
      <c r="M5" s="14"/>
      <c r="O5" s="30" t="s">
        <v>13</v>
      </c>
      <c r="R5" s="73"/>
    </row>
    <row r="6" spans="1:18" s="10" customFormat="1" ht="87" customHeight="1" thickTop="1" thickBot="1" x14ac:dyDescent="0.35">
      <c r="A6" s="74"/>
      <c r="B6" s="15" t="s">
        <v>1</v>
      </c>
      <c r="C6" s="38" t="s">
        <v>26</v>
      </c>
      <c r="D6" s="38" t="s">
        <v>0</v>
      </c>
      <c r="E6" s="38" t="s">
        <v>27</v>
      </c>
      <c r="F6" s="38" t="s">
        <v>28</v>
      </c>
      <c r="G6" s="33" t="s">
        <v>2</v>
      </c>
      <c r="H6" s="38" t="s">
        <v>29</v>
      </c>
      <c r="I6" s="38" t="s">
        <v>30</v>
      </c>
      <c r="J6" s="38" t="s">
        <v>31</v>
      </c>
      <c r="K6" s="56" t="s">
        <v>32</v>
      </c>
      <c r="L6" s="38" t="s">
        <v>33</v>
      </c>
      <c r="M6" s="38" t="s">
        <v>34</v>
      </c>
      <c r="N6" s="38" t="s">
        <v>7</v>
      </c>
      <c r="O6" s="31" t="s">
        <v>8</v>
      </c>
      <c r="P6" s="56" t="s">
        <v>9</v>
      </c>
      <c r="Q6" s="56" t="s">
        <v>10</v>
      </c>
      <c r="R6" s="38" t="s">
        <v>35</v>
      </c>
    </row>
    <row r="7" spans="1:18" ht="55.5" customHeight="1" thickTop="1" x14ac:dyDescent="0.3">
      <c r="A7" s="75" t="s">
        <v>18</v>
      </c>
      <c r="B7" s="76">
        <v>1</v>
      </c>
      <c r="C7" s="77" t="s">
        <v>45</v>
      </c>
      <c r="D7" s="78">
        <v>3</v>
      </c>
      <c r="E7" s="79" t="s">
        <v>16</v>
      </c>
      <c r="F7" s="80" t="s">
        <v>44</v>
      </c>
      <c r="G7" s="29" t="s">
        <v>74</v>
      </c>
      <c r="H7" s="128" t="s">
        <v>64</v>
      </c>
      <c r="I7" s="128" t="s">
        <v>65</v>
      </c>
      <c r="J7" s="128"/>
      <c r="K7" s="128" t="s">
        <v>36</v>
      </c>
      <c r="L7" s="128" t="s">
        <v>37</v>
      </c>
      <c r="M7" s="6">
        <f t="shared" ref="M7:M22" si="0">D7*N7</f>
        <v>5700</v>
      </c>
      <c r="N7" s="22">
        <v>1900</v>
      </c>
      <c r="O7" s="35">
        <v>1798</v>
      </c>
      <c r="P7" s="36">
        <f t="shared" ref="P7:P22" si="1">D7*O7</f>
        <v>5394</v>
      </c>
      <c r="Q7" s="27" t="str">
        <f t="shared" ref="Q7:Q22" si="2">IF(ISNUMBER(O7), IF(O7&gt;N7,"NEVYHOVUJE","VYHOVUJE")," ")</f>
        <v>VYHOVUJE</v>
      </c>
      <c r="R7" s="125" t="s">
        <v>3</v>
      </c>
    </row>
    <row r="8" spans="1:18" ht="55.5" customHeight="1" x14ac:dyDescent="0.3">
      <c r="A8" s="82"/>
      <c r="B8" s="83">
        <v>2</v>
      </c>
      <c r="C8" s="84" t="s">
        <v>46</v>
      </c>
      <c r="D8" s="85">
        <v>1</v>
      </c>
      <c r="E8" s="86" t="s">
        <v>16</v>
      </c>
      <c r="F8" s="87" t="s">
        <v>17</v>
      </c>
      <c r="G8" s="21" t="s">
        <v>75</v>
      </c>
      <c r="H8" s="129"/>
      <c r="I8" s="129"/>
      <c r="J8" s="129"/>
      <c r="K8" s="129"/>
      <c r="L8" s="129"/>
      <c r="M8" s="4">
        <f t="shared" si="0"/>
        <v>2400</v>
      </c>
      <c r="N8" s="23">
        <v>2400</v>
      </c>
      <c r="O8" s="35">
        <v>2389</v>
      </c>
      <c r="P8" s="28">
        <f t="shared" si="1"/>
        <v>2389</v>
      </c>
      <c r="Q8" s="25" t="str">
        <f t="shared" si="2"/>
        <v>VYHOVUJE</v>
      </c>
      <c r="R8" s="126"/>
    </row>
    <row r="9" spans="1:18" ht="55.5" customHeight="1" thickBot="1" x14ac:dyDescent="0.35">
      <c r="A9" s="82"/>
      <c r="B9" s="88">
        <v>3</v>
      </c>
      <c r="C9" s="89" t="s">
        <v>47</v>
      </c>
      <c r="D9" s="90">
        <v>1</v>
      </c>
      <c r="E9" s="91" t="s">
        <v>16</v>
      </c>
      <c r="F9" s="92" t="s">
        <v>17</v>
      </c>
      <c r="G9" s="32" t="s">
        <v>76</v>
      </c>
      <c r="H9" s="130"/>
      <c r="I9" s="130"/>
      <c r="J9" s="130"/>
      <c r="K9" s="130"/>
      <c r="L9" s="130"/>
      <c r="M9" s="5">
        <f t="shared" si="0"/>
        <v>2400</v>
      </c>
      <c r="N9" s="24">
        <v>2400</v>
      </c>
      <c r="O9" s="55">
        <v>2389</v>
      </c>
      <c r="P9" s="34">
        <f t="shared" si="1"/>
        <v>2389</v>
      </c>
      <c r="Q9" s="26" t="str">
        <f t="shared" si="2"/>
        <v>VYHOVUJE</v>
      </c>
      <c r="R9" s="127"/>
    </row>
    <row r="10" spans="1:18" ht="45.75" customHeight="1" thickTop="1" x14ac:dyDescent="0.3">
      <c r="A10" s="75" t="s">
        <v>21</v>
      </c>
      <c r="B10" s="76">
        <v>4</v>
      </c>
      <c r="C10" s="93" t="s">
        <v>48</v>
      </c>
      <c r="D10" s="85">
        <v>2</v>
      </c>
      <c r="E10" s="86" t="s">
        <v>16</v>
      </c>
      <c r="F10" s="80" t="s">
        <v>19</v>
      </c>
      <c r="G10" s="29" t="s">
        <v>77</v>
      </c>
      <c r="H10" s="128" t="s">
        <v>64</v>
      </c>
      <c r="I10" s="128" t="s">
        <v>65</v>
      </c>
      <c r="J10" s="128"/>
      <c r="K10" s="128" t="s">
        <v>38</v>
      </c>
      <c r="L10" s="128" t="s">
        <v>39</v>
      </c>
      <c r="M10" s="6">
        <f t="shared" si="0"/>
        <v>4000</v>
      </c>
      <c r="N10" s="39">
        <v>2000</v>
      </c>
      <c r="O10" s="35">
        <v>1610</v>
      </c>
      <c r="P10" s="37">
        <f t="shared" si="1"/>
        <v>3220</v>
      </c>
      <c r="Q10" s="27" t="str">
        <f t="shared" si="2"/>
        <v>VYHOVUJE</v>
      </c>
      <c r="R10" s="125" t="s">
        <v>3</v>
      </c>
    </row>
    <row r="11" spans="1:18" ht="38.25" customHeight="1" x14ac:dyDescent="0.3">
      <c r="A11" s="82"/>
      <c r="B11" s="83">
        <v>5</v>
      </c>
      <c r="C11" s="93" t="s">
        <v>49</v>
      </c>
      <c r="D11" s="85">
        <v>2</v>
      </c>
      <c r="E11" s="86" t="s">
        <v>16</v>
      </c>
      <c r="F11" s="94" t="s">
        <v>20</v>
      </c>
      <c r="G11" s="21" t="s">
        <v>78</v>
      </c>
      <c r="H11" s="129"/>
      <c r="I11" s="129"/>
      <c r="J11" s="129"/>
      <c r="K11" s="129"/>
      <c r="L11" s="129"/>
      <c r="M11" s="4">
        <f t="shared" si="0"/>
        <v>4200</v>
      </c>
      <c r="N11" s="39">
        <v>2100</v>
      </c>
      <c r="O11" s="35">
        <v>1710</v>
      </c>
      <c r="P11" s="28">
        <f t="shared" si="1"/>
        <v>3420</v>
      </c>
      <c r="Q11" s="25" t="str">
        <f t="shared" si="2"/>
        <v>VYHOVUJE</v>
      </c>
      <c r="R11" s="126"/>
    </row>
    <row r="12" spans="1:18" ht="38.25" customHeight="1" x14ac:dyDescent="0.3">
      <c r="A12" s="82"/>
      <c r="B12" s="83">
        <v>6</v>
      </c>
      <c r="C12" s="93" t="s">
        <v>50</v>
      </c>
      <c r="D12" s="85">
        <v>2</v>
      </c>
      <c r="E12" s="86" t="s">
        <v>16</v>
      </c>
      <c r="F12" s="94" t="s">
        <v>20</v>
      </c>
      <c r="G12" s="21" t="s">
        <v>79</v>
      </c>
      <c r="H12" s="129"/>
      <c r="I12" s="129"/>
      <c r="J12" s="129"/>
      <c r="K12" s="129"/>
      <c r="L12" s="129"/>
      <c r="M12" s="4">
        <f t="shared" si="0"/>
        <v>4200</v>
      </c>
      <c r="N12" s="39">
        <v>2100</v>
      </c>
      <c r="O12" s="35">
        <v>1710</v>
      </c>
      <c r="P12" s="28">
        <f t="shared" si="1"/>
        <v>3420</v>
      </c>
      <c r="Q12" s="25" t="str">
        <f t="shared" si="2"/>
        <v>VYHOVUJE</v>
      </c>
      <c r="R12" s="126"/>
    </row>
    <row r="13" spans="1:18" ht="38.25" customHeight="1" x14ac:dyDescent="0.3">
      <c r="A13" s="82"/>
      <c r="B13" s="83">
        <v>7</v>
      </c>
      <c r="C13" s="93" t="s">
        <v>51</v>
      </c>
      <c r="D13" s="85">
        <v>2</v>
      </c>
      <c r="E13" s="86" t="s">
        <v>16</v>
      </c>
      <c r="F13" s="94" t="s">
        <v>20</v>
      </c>
      <c r="G13" s="21" t="s">
        <v>80</v>
      </c>
      <c r="H13" s="129"/>
      <c r="I13" s="129"/>
      <c r="J13" s="129"/>
      <c r="K13" s="129"/>
      <c r="L13" s="129"/>
      <c r="M13" s="4">
        <f t="shared" si="0"/>
        <v>4200</v>
      </c>
      <c r="N13" s="39">
        <v>2100</v>
      </c>
      <c r="O13" s="35">
        <v>1710</v>
      </c>
      <c r="P13" s="28">
        <f t="shared" si="1"/>
        <v>3420</v>
      </c>
      <c r="Q13" s="25" t="str">
        <f t="shared" si="2"/>
        <v>VYHOVUJE</v>
      </c>
      <c r="R13" s="126"/>
    </row>
    <row r="14" spans="1:18" ht="46.5" customHeight="1" x14ac:dyDescent="0.3">
      <c r="A14" s="82"/>
      <c r="B14" s="83">
        <v>8</v>
      </c>
      <c r="C14" s="93" t="s">
        <v>53</v>
      </c>
      <c r="D14" s="85">
        <v>2</v>
      </c>
      <c r="E14" s="86" t="s">
        <v>16</v>
      </c>
      <c r="F14" s="87" t="s">
        <v>52</v>
      </c>
      <c r="G14" s="21" t="s">
        <v>81</v>
      </c>
      <c r="H14" s="129"/>
      <c r="I14" s="129"/>
      <c r="J14" s="129"/>
      <c r="K14" s="129"/>
      <c r="L14" s="129"/>
      <c r="M14" s="4">
        <f t="shared" si="0"/>
        <v>1338</v>
      </c>
      <c r="N14" s="40">
        <v>669</v>
      </c>
      <c r="O14" s="35">
        <v>410</v>
      </c>
      <c r="P14" s="28">
        <f t="shared" si="1"/>
        <v>820</v>
      </c>
      <c r="Q14" s="25" t="str">
        <f t="shared" si="2"/>
        <v>VYHOVUJE</v>
      </c>
      <c r="R14" s="126"/>
    </row>
    <row r="15" spans="1:18" ht="48.75" customHeight="1" x14ac:dyDescent="0.3">
      <c r="A15" s="82"/>
      <c r="B15" s="83">
        <v>9</v>
      </c>
      <c r="C15" s="93" t="s">
        <v>54</v>
      </c>
      <c r="D15" s="85">
        <v>2</v>
      </c>
      <c r="E15" s="86" t="s">
        <v>16</v>
      </c>
      <c r="F15" s="87" t="s">
        <v>55</v>
      </c>
      <c r="G15" s="21" t="s">
        <v>82</v>
      </c>
      <c r="H15" s="129"/>
      <c r="I15" s="129"/>
      <c r="J15" s="129"/>
      <c r="K15" s="129"/>
      <c r="L15" s="129"/>
      <c r="M15" s="4">
        <f t="shared" si="0"/>
        <v>1338</v>
      </c>
      <c r="N15" s="23">
        <v>669</v>
      </c>
      <c r="O15" s="35">
        <v>410</v>
      </c>
      <c r="P15" s="28">
        <f t="shared" si="1"/>
        <v>820</v>
      </c>
      <c r="Q15" s="25" t="str">
        <f t="shared" si="2"/>
        <v>VYHOVUJE</v>
      </c>
      <c r="R15" s="126"/>
    </row>
    <row r="16" spans="1:18" ht="48" customHeight="1" x14ac:dyDescent="0.3">
      <c r="A16" s="82"/>
      <c r="B16" s="83">
        <v>10</v>
      </c>
      <c r="C16" s="93" t="s">
        <v>56</v>
      </c>
      <c r="D16" s="85">
        <v>2</v>
      </c>
      <c r="E16" s="86" t="s">
        <v>16</v>
      </c>
      <c r="F16" s="87" t="s">
        <v>55</v>
      </c>
      <c r="G16" s="21" t="s">
        <v>83</v>
      </c>
      <c r="H16" s="129"/>
      <c r="I16" s="129"/>
      <c r="J16" s="129"/>
      <c r="K16" s="129"/>
      <c r="L16" s="129"/>
      <c r="M16" s="4">
        <f t="shared" si="0"/>
        <v>1338</v>
      </c>
      <c r="N16" s="23">
        <v>669</v>
      </c>
      <c r="O16" s="35">
        <v>410</v>
      </c>
      <c r="P16" s="28">
        <f t="shared" si="1"/>
        <v>820</v>
      </c>
      <c r="Q16" s="25" t="str">
        <f t="shared" si="2"/>
        <v>VYHOVUJE</v>
      </c>
      <c r="R16" s="126"/>
    </row>
    <row r="17" spans="1:19" ht="52.5" customHeight="1" x14ac:dyDescent="0.3">
      <c r="A17" s="82"/>
      <c r="B17" s="83">
        <v>11</v>
      </c>
      <c r="C17" s="93" t="s">
        <v>57</v>
      </c>
      <c r="D17" s="85">
        <v>2</v>
      </c>
      <c r="E17" s="86" t="s">
        <v>16</v>
      </c>
      <c r="F17" s="87" t="s">
        <v>55</v>
      </c>
      <c r="G17" s="21" t="s">
        <v>84</v>
      </c>
      <c r="H17" s="129"/>
      <c r="I17" s="129"/>
      <c r="J17" s="129"/>
      <c r="K17" s="129"/>
      <c r="L17" s="129"/>
      <c r="M17" s="4">
        <f t="shared" si="0"/>
        <v>1338</v>
      </c>
      <c r="N17" s="23">
        <v>669</v>
      </c>
      <c r="O17" s="35">
        <v>410</v>
      </c>
      <c r="P17" s="28">
        <f t="shared" si="1"/>
        <v>820</v>
      </c>
      <c r="Q17" s="25" t="str">
        <f t="shared" si="2"/>
        <v>VYHOVUJE</v>
      </c>
      <c r="R17" s="126"/>
    </row>
    <row r="18" spans="1:19" ht="51.75" customHeight="1" thickBot="1" x14ac:dyDescent="0.35">
      <c r="A18" s="82"/>
      <c r="B18" s="88">
        <v>12</v>
      </c>
      <c r="C18" s="95" t="s">
        <v>58</v>
      </c>
      <c r="D18" s="90">
        <v>2</v>
      </c>
      <c r="E18" s="91" t="s">
        <v>16</v>
      </c>
      <c r="F18" s="92" t="s">
        <v>59</v>
      </c>
      <c r="G18" s="32" t="s">
        <v>85</v>
      </c>
      <c r="H18" s="130"/>
      <c r="I18" s="130"/>
      <c r="J18" s="130"/>
      <c r="K18" s="130"/>
      <c r="L18" s="130"/>
      <c r="M18" s="5">
        <f t="shared" si="0"/>
        <v>1982</v>
      </c>
      <c r="N18" s="41">
        <v>991</v>
      </c>
      <c r="O18" s="51">
        <v>570</v>
      </c>
      <c r="P18" s="34">
        <f t="shared" si="1"/>
        <v>1140</v>
      </c>
      <c r="Q18" s="26" t="str">
        <f t="shared" si="2"/>
        <v>VYHOVUJE</v>
      </c>
      <c r="R18" s="127"/>
    </row>
    <row r="19" spans="1:19" ht="96" customHeight="1" thickTop="1" thickBot="1" x14ac:dyDescent="0.35">
      <c r="A19" s="75" t="s">
        <v>22</v>
      </c>
      <c r="B19" s="96">
        <v>13</v>
      </c>
      <c r="C19" s="97" t="s">
        <v>61</v>
      </c>
      <c r="D19" s="98">
        <v>5</v>
      </c>
      <c r="E19" s="99" t="s">
        <v>16</v>
      </c>
      <c r="F19" s="100" t="s">
        <v>60</v>
      </c>
      <c r="G19" s="42" t="s">
        <v>86</v>
      </c>
      <c r="H19" s="101" t="s">
        <v>64</v>
      </c>
      <c r="I19" s="99" t="s">
        <v>65</v>
      </c>
      <c r="J19" s="99"/>
      <c r="K19" s="99" t="s">
        <v>40</v>
      </c>
      <c r="L19" s="99" t="s">
        <v>41</v>
      </c>
      <c r="M19" s="43">
        <f t="shared" si="0"/>
        <v>3000</v>
      </c>
      <c r="N19" s="44">
        <v>600</v>
      </c>
      <c r="O19" s="54">
        <v>540</v>
      </c>
      <c r="P19" s="45">
        <f t="shared" si="1"/>
        <v>2700</v>
      </c>
      <c r="Q19" s="46" t="str">
        <f t="shared" si="2"/>
        <v>VYHOVUJE</v>
      </c>
      <c r="R19" s="47" t="s">
        <v>12</v>
      </c>
    </row>
    <row r="20" spans="1:19" ht="86.25" customHeight="1" thickTop="1" thickBot="1" x14ac:dyDescent="0.35">
      <c r="A20" s="75" t="s">
        <v>23</v>
      </c>
      <c r="B20" s="96">
        <v>14</v>
      </c>
      <c r="C20" s="97" t="s">
        <v>62</v>
      </c>
      <c r="D20" s="98">
        <v>4</v>
      </c>
      <c r="E20" s="99" t="s">
        <v>16</v>
      </c>
      <c r="F20" s="100" t="s">
        <v>63</v>
      </c>
      <c r="G20" s="29" t="s">
        <v>74</v>
      </c>
      <c r="H20" s="101" t="s">
        <v>64</v>
      </c>
      <c r="I20" s="99" t="s">
        <v>65</v>
      </c>
      <c r="J20" s="99"/>
      <c r="K20" s="99" t="s">
        <v>43</v>
      </c>
      <c r="L20" s="99" t="s">
        <v>42</v>
      </c>
      <c r="M20" s="43">
        <f t="shared" si="0"/>
        <v>8000</v>
      </c>
      <c r="N20" s="44">
        <v>2000</v>
      </c>
      <c r="O20" s="51">
        <v>1798</v>
      </c>
      <c r="P20" s="45">
        <f t="shared" si="1"/>
        <v>7192</v>
      </c>
      <c r="Q20" s="46" t="str">
        <f t="shared" si="2"/>
        <v>VYHOVUJE</v>
      </c>
      <c r="R20" s="47" t="s">
        <v>4</v>
      </c>
    </row>
    <row r="21" spans="1:19" ht="67.5" customHeight="1" thickTop="1" x14ac:dyDescent="0.3">
      <c r="A21" s="102" t="s">
        <v>72</v>
      </c>
      <c r="B21" s="103">
        <v>15</v>
      </c>
      <c r="C21" s="104" t="s">
        <v>66</v>
      </c>
      <c r="D21" s="78">
        <v>1</v>
      </c>
      <c r="E21" s="79" t="s">
        <v>16</v>
      </c>
      <c r="F21" s="80" t="s">
        <v>67</v>
      </c>
      <c r="G21" s="48" t="s">
        <v>87</v>
      </c>
      <c r="H21" s="128" t="s">
        <v>64</v>
      </c>
      <c r="I21" s="128" t="s">
        <v>65</v>
      </c>
      <c r="J21" s="128"/>
      <c r="K21" s="128" t="s">
        <v>71</v>
      </c>
      <c r="L21" s="128" t="s">
        <v>70</v>
      </c>
      <c r="M21" s="49">
        <f t="shared" si="0"/>
        <v>1700</v>
      </c>
      <c r="N21" s="22">
        <v>1700</v>
      </c>
      <c r="O21" s="52">
        <v>1650</v>
      </c>
      <c r="P21" s="36">
        <f t="shared" si="1"/>
        <v>1650</v>
      </c>
      <c r="Q21" s="50" t="str">
        <f t="shared" si="2"/>
        <v>VYHOVUJE</v>
      </c>
      <c r="R21" s="125" t="s">
        <v>3</v>
      </c>
    </row>
    <row r="22" spans="1:19" ht="64.5" customHeight="1" thickBot="1" x14ac:dyDescent="0.35">
      <c r="B22" s="88">
        <v>16</v>
      </c>
      <c r="C22" s="95" t="s">
        <v>68</v>
      </c>
      <c r="D22" s="90">
        <v>2</v>
      </c>
      <c r="E22" s="91" t="s">
        <v>16</v>
      </c>
      <c r="F22" s="92" t="s">
        <v>69</v>
      </c>
      <c r="G22" s="32" t="s">
        <v>88</v>
      </c>
      <c r="H22" s="130"/>
      <c r="I22" s="130"/>
      <c r="J22" s="130"/>
      <c r="K22" s="130"/>
      <c r="L22" s="130"/>
      <c r="M22" s="5">
        <f t="shared" si="0"/>
        <v>1400</v>
      </c>
      <c r="N22" s="24">
        <v>700</v>
      </c>
      <c r="O22" s="53">
        <v>180</v>
      </c>
      <c r="P22" s="34">
        <f t="shared" si="1"/>
        <v>360</v>
      </c>
      <c r="Q22" s="26" t="str">
        <f t="shared" si="2"/>
        <v>VYHOVUJE</v>
      </c>
      <c r="R22" s="127"/>
    </row>
    <row r="23" spans="1:19" ht="13.5" customHeight="1" thickTop="1" thickBot="1" x14ac:dyDescent="0.35">
      <c r="A23" s="105"/>
      <c r="B23" s="105"/>
      <c r="C23" s="106"/>
      <c r="D23" s="105"/>
      <c r="E23" s="106"/>
      <c r="F23" s="106"/>
      <c r="G23" s="107"/>
      <c r="H23" s="106"/>
      <c r="I23" s="106"/>
      <c r="J23" s="106"/>
      <c r="K23" s="106"/>
      <c r="L23" s="106"/>
      <c r="M23" s="105"/>
      <c r="N23" s="105"/>
      <c r="O23" s="108"/>
      <c r="P23" s="105"/>
      <c r="Q23" s="105"/>
      <c r="S23" s="105"/>
    </row>
    <row r="24" spans="1:19" ht="60.75" customHeight="1" thickTop="1" thickBot="1" x14ac:dyDescent="0.35">
      <c r="A24" s="110"/>
      <c r="B24" s="138" t="s">
        <v>15</v>
      </c>
      <c r="C24" s="138"/>
      <c r="D24" s="138"/>
      <c r="E24" s="138"/>
      <c r="F24" s="138"/>
      <c r="G24" s="138"/>
      <c r="H24" s="3"/>
      <c r="I24" s="16"/>
      <c r="J24" s="16"/>
      <c r="K24" s="111"/>
      <c r="L24" s="111"/>
      <c r="M24" s="1"/>
      <c r="N24" s="38" t="s">
        <v>5</v>
      </c>
      <c r="O24" s="139" t="s">
        <v>6</v>
      </c>
      <c r="P24" s="140"/>
      <c r="Q24" s="141"/>
      <c r="R24" s="112"/>
    </row>
    <row r="25" spans="1:19" ht="33" customHeight="1" thickTop="1" thickBot="1" x14ac:dyDescent="0.35">
      <c r="A25" s="110"/>
      <c r="B25" s="131" t="s">
        <v>73</v>
      </c>
      <c r="C25" s="131"/>
      <c r="D25" s="131"/>
      <c r="E25" s="131"/>
      <c r="F25" s="131"/>
      <c r="G25" s="131"/>
      <c r="H25" s="113"/>
      <c r="K25" s="17"/>
      <c r="L25" s="17"/>
      <c r="M25" s="2"/>
      <c r="N25" s="57">
        <f>SUM(M7:M22)</f>
        <v>48534</v>
      </c>
      <c r="O25" s="132">
        <f>SUM(P7:P22)</f>
        <v>39974</v>
      </c>
      <c r="P25" s="133"/>
      <c r="Q25" s="134"/>
      <c r="R25" s="114"/>
    </row>
    <row r="26" spans="1:19" ht="39.75" customHeight="1" thickTop="1" x14ac:dyDescent="0.3">
      <c r="A26" s="110"/>
      <c r="I26" s="18"/>
      <c r="J26" s="18"/>
      <c r="K26" s="19"/>
      <c r="L26" s="19"/>
      <c r="M26" s="117"/>
      <c r="N26" s="117"/>
      <c r="O26" s="118"/>
      <c r="P26" s="118"/>
      <c r="Q26" s="118"/>
      <c r="R26" s="114"/>
      <c r="S26" s="118"/>
    </row>
    <row r="27" spans="1:19" ht="19.95" customHeight="1" x14ac:dyDescent="0.3">
      <c r="A27" s="110"/>
      <c r="K27" s="19"/>
      <c r="L27" s="19"/>
      <c r="M27" s="117"/>
      <c r="N27" s="3"/>
      <c r="O27" s="3"/>
      <c r="P27" s="3"/>
      <c r="Q27" s="118"/>
      <c r="R27" s="114"/>
      <c r="S27" s="118"/>
    </row>
    <row r="28" spans="1:19" ht="71.25" customHeight="1" x14ac:dyDescent="0.3">
      <c r="A28" s="110"/>
      <c r="K28" s="19"/>
      <c r="L28" s="19"/>
      <c r="M28" s="117"/>
      <c r="N28" s="3"/>
      <c r="O28" s="3"/>
      <c r="P28" s="3"/>
      <c r="Q28" s="118"/>
      <c r="R28" s="114"/>
      <c r="S28" s="118"/>
    </row>
    <row r="29" spans="1:19" ht="36" customHeight="1" x14ac:dyDescent="0.3">
      <c r="A29" s="110"/>
      <c r="K29" s="119"/>
      <c r="L29" s="119"/>
      <c r="M29" s="120"/>
      <c r="N29" s="117"/>
      <c r="O29" s="118"/>
      <c r="P29" s="118"/>
      <c r="Q29" s="118"/>
      <c r="R29" s="114"/>
      <c r="S29" s="118"/>
    </row>
    <row r="30" spans="1:19" ht="14.25" customHeight="1" x14ac:dyDescent="0.3">
      <c r="A30" s="110"/>
      <c r="B30" s="118"/>
      <c r="C30" s="121"/>
      <c r="D30" s="122"/>
      <c r="E30" s="123"/>
      <c r="F30" s="121"/>
      <c r="G30" s="117"/>
      <c r="H30" s="121"/>
      <c r="I30" s="121"/>
      <c r="J30" s="124"/>
      <c r="K30" s="124"/>
      <c r="L30" s="124"/>
      <c r="M30" s="117"/>
      <c r="N30" s="117"/>
      <c r="O30" s="118"/>
      <c r="P30" s="118"/>
      <c r="Q30" s="118"/>
      <c r="R30" s="114"/>
      <c r="S30" s="118"/>
    </row>
    <row r="31" spans="1:19" ht="14.25" customHeight="1" x14ac:dyDescent="0.3">
      <c r="A31" s="110"/>
      <c r="B31" s="118"/>
      <c r="C31" s="121"/>
      <c r="D31" s="122"/>
      <c r="E31" s="123"/>
      <c r="F31" s="121"/>
      <c r="G31" s="117"/>
      <c r="H31" s="121"/>
      <c r="I31" s="121"/>
      <c r="J31" s="124"/>
      <c r="K31" s="124"/>
      <c r="L31" s="124"/>
      <c r="M31" s="117"/>
      <c r="N31" s="117"/>
      <c r="O31" s="118"/>
      <c r="P31" s="118"/>
      <c r="Q31" s="118"/>
      <c r="R31" s="114"/>
      <c r="S31" s="118"/>
    </row>
    <row r="32" spans="1:19" ht="14.25" customHeight="1" x14ac:dyDescent="0.3">
      <c r="A32" s="110"/>
      <c r="B32" s="118"/>
      <c r="C32" s="121"/>
      <c r="D32" s="122"/>
      <c r="E32" s="123"/>
      <c r="F32" s="121"/>
      <c r="G32" s="117"/>
      <c r="H32" s="121"/>
      <c r="I32" s="121"/>
      <c r="J32" s="124"/>
      <c r="K32" s="124"/>
      <c r="L32" s="124"/>
      <c r="M32" s="117"/>
      <c r="N32" s="117"/>
      <c r="O32" s="118"/>
      <c r="P32" s="118"/>
      <c r="Q32" s="118"/>
      <c r="R32" s="114"/>
      <c r="S32" s="118"/>
    </row>
    <row r="33" spans="1:19" ht="14.25" customHeight="1" x14ac:dyDescent="0.3">
      <c r="A33" s="110"/>
      <c r="B33" s="118"/>
      <c r="C33" s="121"/>
      <c r="D33" s="122"/>
      <c r="E33" s="123"/>
      <c r="F33" s="121"/>
      <c r="G33" s="117"/>
      <c r="H33" s="121"/>
      <c r="I33" s="121"/>
      <c r="J33" s="124"/>
      <c r="K33" s="124"/>
      <c r="L33" s="124"/>
      <c r="M33" s="117"/>
      <c r="N33" s="117"/>
      <c r="O33" s="118"/>
      <c r="P33" s="118"/>
      <c r="Q33" s="118"/>
      <c r="R33" s="114"/>
      <c r="S33" s="118"/>
    </row>
    <row r="34" spans="1:19" x14ac:dyDescent="0.3">
      <c r="C34" s="10"/>
      <c r="D34" s="81"/>
      <c r="E34" s="10"/>
      <c r="F34" s="10"/>
      <c r="G34" s="81"/>
      <c r="H34" s="10"/>
      <c r="I34" s="10"/>
      <c r="L34" s="10"/>
      <c r="M34" s="81"/>
    </row>
    <row r="35" spans="1:19" x14ac:dyDescent="0.3">
      <c r="C35" s="10"/>
      <c r="D35" s="81"/>
      <c r="E35" s="10"/>
      <c r="F35" s="10"/>
      <c r="G35" s="81"/>
      <c r="H35" s="10"/>
      <c r="I35" s="10"/>
      <c r="L35" s="10"/>
      <c r="M35" s="81"/>
    </row>
    <row r="36" spans="1:19" x14ac:dyDescent="0.3">
      <c r="C36" s="10"/>
      <c r="D36" s="81"/>
      <c r="E36" s="10"/>
      <c r="F36" s="10"/>
      <c r="G36" s="81"/>
      <c r="H36" s="10"/>
      <c r="I36" s="10"/>
      <c r="L36" s="10"/>
      <c r="M36" s="81"/>
    </row>
  </sheetData>
  <sheetProtection password="C143" sheet="1" objects="1" scenarios="1"/>
  <mergeCells count="24">
    <mergeCell ref="R21:R22"/>
    <mergeCell ref="J21:J22"/>
    <mergeCell ref="K21:K22"/>
    <mergeCell ref="L21:L22"/>
    <mergeCell ref="O24:Q24"/>
    <mergeCell ref="B25:G25"/>
    <mergeCell ref="O25:Q25"/>
    <mergeCell ref="B1:C1"/>
    <mergeCell ref="O1:Q1"/>
    <mergeCell ref="B24:G24"/>
    <mergeCell ref="K7:K9"/>
    <mergeCell ref="J7:J9"/>
    <mergeCell ref="I7:I9"/>
    <mergeCell ref="H7:H9"/>
    <mergeCell ref="H21:H22"/>
    <mergeCell ref="I21:I22"/>
    <mergeCell ref="H10:H18"/>
    <mergeCell ref="I10:I18"/>
    <mergeCell ref="J10:J18"/>
    <mergeCell ref="R7:R9"/>
    <mergeCell ref="L7:L9"/>
    <mergeCell ref="K10:K18"/>
    <mergeCell ref="L10:L18"/>
    <mergeCell ref="R10:R18"/>
  </mergeCells>
  <conditionalFormatting sqref="B7:B22">
    <cfRule type="containsBlanks" dxfId="16" priority="57">
      <formula>LEN(TRIM(B7))=0</formula>
    </cfRule>
  </conditionalFormatting>
  <conditionalFormatting sqref="B7:B22">
    <cfRule type="cellIs" dxfId="15" priority="52" operator="greaterThanOrEqual">
      <formula>1</formula>
    </cfRule>
  </conditionalFormatting>
  <conditionalFormatting sqref="Q7:Q22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O7:O22 G7:G22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O7:O22 G7:G22">
    <cfRule type="notContainsBlanks" dxfId="10" priority="21">
      <formula>LEN(TRIM(G7))&gt;0</formula>
    </cfRule>
  </conditionalFormatting>
  <conditionalFormatting sqref="G7:G22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7:D8">
    <cfRule type="containsBlanks" dxfId="7" priority="8">
      <formula>LEN(TRIM(D7))=0</formula>
    </cfRule>
  </conditionalFormatting>
  <conditionalFormatting sqref="D9">
    <cfRule type="containsBlanks" dxfId="6" priority="7">
      <formula>LEN(TRIM(D9))=0</formula>
    </cfRule>
  </conditionalFormatting>
  <conditionalFormatting sqref="D14">
    <cfRule type="containsBlanks" dxfId="5" priority="6">
      <formula>LEN(TRIM(D14))=0</formula>
    </cfRule>
  </conditionalFormatting>
  <conditionalFormatting sqref="D10:D13">
    <cfRule type="containsBlanks" dxfId="4" priority="5">
      <formula>LEN(TRIM(D10))=0</formula>
    </cfRule>
  </conditionalFormatting>
  <conditionalFormatting sqref="D15:D18">
    <cfRule type="containsBlanks" dxfId="3" priority="4">
      <formula>LEN(TRIM(D15))=0</formula>
    </cfRule>
  </conditionalFormatting>
  <conditionalFormatting sqref="D19">
    <cfRule type="containsBlanks" dxfId="2" priority="3">
      <formula>LEN(TRIM(D19))=0</formula>
    </cfRule>
  </conditionalFormatting>
  <conditionalFormatting sqref="D20">
    <cfRule type="containsBlanks" dxfId="1" priority="2">
      <formula>LEN(TRIM(D20))=0</formula>
    </cfRule>
  </conditionalFormatting>
  <conditionalFormatting sqref="D21:D22">
    <cfRule type="containsBlanks" dxfId="0" priority="1">
      <formula>LEN(TRIM(D21))=0</formula>
    </cfRule>
  </conditionalFormatting>
  <dataValidations count="2">
    <dataValidation type="list" allowBlank="1" showInputMessage="1" showErrorMessage="1" sqref="I7:I21">
      <formula1>"ANO,NE"</formula1>
    </dataValidation>
    <dataValidation type="list" showInputMessage="1" showErrorMessage="1" sqref="E21:E22">
      <formula1>"ks,bal,sada,"</formula1>
    </dataValidation>
  </dataValidations>
  <pageMargins left="0.15748031496062992" right="0.15748031496062992" top="0.27" bottom="0.17" header="0.31496062992125984" footer="0.17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2019-06-19T05:46:17Z</cp:lastPrinted>
  <dcterms:created xsi:type="dcterms:W3CDTF">2014-03-05T12:43:32Z</dcterms:created>
  <dcterms:modified xsi:type="dcterms:W3CDTF">2019-07-09T08:22:27Z</dcterms:modified>
</cp:coreProperties>
</file>