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odevzdane\2019\VZ190153 - 21. 5. -  ZCU - Dodávky tonerů, válců do tiskáren a kopírek (II.) 015-2019\Vysvětlení\"/>
    </mc:Choice>
  </mc:AlternateContent>
  <bookViews>
    <workbookView xWindow="0" yWindow="0" windowWidth="28800" windowHeight="12435" tabRatio="939"/>
  </bookViews>
  <sheets>
    <sheet name="Tonery" sheetId="22" r:id="rId1"/>
  </sheets>
  <definedNames>
    <definedName name="_xlnm.Print_Area" localSheetId="0">Tonery!$B$1:$R$23</definedName>
  </definedNames>
  <calcPr calcId="152511"/>
</workbook>
</file>

<file path=xl/calcChain.xml><?xml version="1.0" encoding="utf-8"?>
<calcChain xmlns="http://schemas.openxmlformats.org/spreadsheetml/2006/main">
  <c r="Q16" i="22" l="1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P7" i="22"/>
  <c r="P8" i="22"/>
  <c r="P9" i="22"/>
  <c r="P10" i="22"/>
  <c r="P11" i="22"/>
  <c r="P12" i="22"/>
  <c r="P13" i="22"/>
  <c r="P14" i="22"/>
  <c r="P15" i="22"/>
  <c r="P16" i="22"/>
  <c r="N19" i="22" l="1"/>
  <c r="O19" i="22"/>
</calcChain>
</file>

<file path=xl/sharedStrings.xml><?xml version="1.0" encoding="utf-8"?>
<sst xmlns="http://schemas.openxmlformats.org/spreadsheetml/2006/main" count="87" uniqueCount="69">
  <si>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</si>
  <si>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</si>
  <si>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</si>
  <si>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</si>
  <si>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</si>
  <si>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</si>
  <si>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</si>
  <si>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</si>
  <si>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</si>
  <si>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</si>
  <si>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</si>
  <si>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</si>
  <si>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</si>
  <si>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</si>
  <si>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</si>
  <si>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Toner pro tiskárnu Lexmark MX711</t>
  </si>
  <si>
    <t>ks</t>
  </si>
  <si>
    <t>2.</t>
  </si>
  <si>
    <t>Toner do tiskárny OKI B401dn</t>
  </si>
  <si>
    <t xml:space="preserve">Toner do tiskárny  Triumph Adler 3555i </t>
  </si>
  <si>
    <t>3.</t>
  </si>
  <si>
    <t>Odpadní nádobka na toner pro tiskárnu Triumph Adler 3555i</t>
  </si>
  <si>
    <t>Toner černý OKI MC 573</t>
  </si>
  <si>
    <t>Toner modrý (cyan) - OKI 562w</t>
  </si>
  <si>
    <t>Toner černý OKI MC 562</t>
  </si>
  <si>
    <t xml:space="preserve">Toner růžový (magenta) - OKI 562w
</t>
  </si>
  <si>
    <t>Toner černý TA DCC 2935</t>
  </si>
  <si>
    <t>Tonery (II.) 015 - 2019 (T-(II.)-015-2019)</t>
  </si>
  <si>
    <t>Priloha_c._1_Kupni_smlouvy_technicka_specifikace_T-(II.)-015-2019</t>
  </si>
  <si>
    <t>Název</t>
  </si>
  <si>
    <t xml:space="preserve">Měrná jednotka [MJ] </t>
  </si>
  <si>
    <t>Popis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</si>
  <si>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</si>
  <si>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</si>
  <si>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</si>
  <si>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</si>
  <si>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</si>
  <si>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</si>
  <si>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TONERY</t>
  </si>
  <si>
    <t>V případě, že se dodavatel při předání zboží na některá uvedená tel. čísla nedovolá, bude v takovém případě volat tel. 377 631 320, 377 631 325.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</si>
  <si>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</si>
  <si>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</si>
  <si>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</si>
  <si>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RTI - Ing. Jiří Vaněk,
Tel.: 37763 8714</t>
  </si>
  <si>
    <t>NTIS - Ing. Jaroslav Šebesta, 
Tel.: 37763 2131</t>
  </si>
  <si>
    <t>Technická 8, 
301 00 Plzeň,
 Fakulta aplikovaných věd - NTIS,
místnost UC 431</t>
  </si>
  <si>
    <t>DFAV - Vlasta Suchomelová,
Tel.: 37763 2001,
724 005 497</t>
  </si>
  <si>
    <t>Technická 8,
301 00 Plzeň,
Fakulta aplikovaných věd - NTIS,
místnost UC 131</t>
  </si>
  <si>
    <t xml:space="preserve">Originální, nebo kompatibilní toner splňující podmínky certifikátu STMC. 
Minimální výtěžnost při 5% pokrytí 25000 stran. </t>
  </si>
  <si>
    <t>Originální černý toner. Minimální počet stran tisku je 35000.</t>
  </si>
  <si>
    <t>Odpadní nádobka na toner s výtěžností min. 25000 pro tiskárnu Triumph Adler 3555i.</t>
  </si>
  <si>
    <t>Originální černý toner. Výtěžnost min. 2500 stran A4 při 5% pokrytí.</t>
  </si>
  <si>
    <t>Placeno z CIDAM - 52240/525054/1516</t>
  </si>
  <si>
    <t>Originální toner. Výtěžnost min. 7000 stran.</t>
  </si>
  <si>
    <t>Originální toner. Výtěžnost min. 5000 stran.</t>
  </si>
  <si>
    <t>Originální toner. Výtěžnost min. 25000 stran.</t>
  </si>
  <si>
    <t>Odpadní nádobka na TA DCC 2935</t>
  </si>
  <si>
    <t>Odpadní nádobka pro tiskárnu TA DCC 2935.</t>
  </si>
  <si>
    <t>Univerzitní 22,
301 00 Plzeň,
Fakulta strojní -
RTI,
místnost UL 308</t>
  </si>
  <si>
    <t>OKI toner cyan pro tiskárnu OKI 562w (44469724)</t>
  </si>
  <si>
    <t>OKI toner magenta pro tiskárnu OKI 562w (44469723)</t>
  </si>
  <si>
    <t>PRINTLINE kompatibilní toner do tiskárny Lexmark MX711 (DL-62D2H00), výtěžnost 25000 stran, černý</t>
  </si>
  <si>
    <t>Originální toner pro Triumph Adler 3555i výtěžnost 35000 stran černý</t>
  </si>
  <si>
    <t>Odpadní nádobka pro tiskárnu 3555i výtěžnost 25000 stran</t>
  </si>
  <si>
    <t>OKI toner black pro OKI B401dn (44992402) výtěžnost 2500 stran</t>
  </si>
  <si>
    <t>OKI toner black pro OKI MC573 (46490608) výtěžnost 7000 stran</t>
  </si>
  <si>
    <t>OKI toner black pro tiskárnu MC 562 (44973508) výtěžnost 7000 stran</t>
  </si>
  <si>
    <t>Originální toner pro DCC 2935 výtěžnost 25000 stran</t>
  </si>
  <si>
    <t>Odpadní nádobka pro tiskárnu 3555i/2935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</si>
</sst>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4" fillId="4" borderId="26" xfId="0" applyNumberFormat="1" applyFon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4" borderId="12" xfId="0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7" xfId="0" applyBorder="1" applyAlignment="1" applyProtection="1">
      <alignment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left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36" xfId="0" applyFont="1" applyFill="1" applyBorder="1" applyAlignment="1" applyProtection="1">
      <alignment horizontal="center" vertical="center" wrapText="1"/>
    </xf>
    <xf numFmtId="0" fontId="0" fillId="0" borderId="37" xfId="0" applyBorder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9" xfId="0" applyNumberFormat="1" applyFont="1" applyFill="1" applyBorder="1" applyAlignment="1" applyProtection="1">
      <alignment vertical="center" wrapText="1"/>
    </xf>
    <xf numFmtId="3" fontId="0" fillId="4" borderId="34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40" xfId="0" applyNumberFormat="1" applyFont="1" applyFill="1" applyBorder="1" applyAlignment="1" applyProtection="1">
      <alignment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0" xfId="0" applyNumberFormat="1" applyFill="1" applyAlignment="1" applyProtection="1">
      <alignment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8" xfId="0" applyNumberFormat="1" applyFont="1" applyFill="1" applyBorder="1" applyAlignment="1" applyProtection="1">
      <alignment horizontal="left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1" xfId="0" applyBorder="1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horizont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abSelected="1" topLeftCell="E2" zoomScale="80" zoomScaleNormal="80" zoomScaleSheetLayoutView="55" workbookViewId="0">
      <selection activeCell="G17" sqref="G17"/>
    </sheetView>
  </sheetViews>
  <sheetFormatPr defaultColWidth="8.85546875" defaultRowHeight="15" x14ac:dyDescent="0.25"/>
  <cols>
    <col min="1" max="1" width="1.42578125" style="81" customWidth="1"/>
    <col min="2" max="2" width="5.7109375" style="81" customWidth="1"/>
    <col min="3" max="3" width="43.42578125" style="10" customWidth="1"/>
    <col min="4" max="4" width="9.7109375" style="125" customWidth="1"/>
    <col min="5" max="5" width="9" style="14" customWidth="1"/>
    <col min="6" max="6" width="76.42578125" style="10" customWidth="1"/>
    <col min="7" max="7" width="29.140625" style="126" customWidth="1"/>
    <col min="8" max="8" width="20.85546875" style="10" customWidth="1"/>
    <col min="9" max="9" width="19" style="10" customWidth="1"/>
    <col min="10" max="11" width="25.28515625" style="11" customWidth="1"/>
    <col min="12" max="12" width="28.28515625" style="10" customWidth="1"/>
    <col min="13" max="13" width="20.42578125" style="126" hidden="1" customWidth="1"/>
    <col min="14" max="14" width="20.85546875" style="81" customWidth="1"/>
    <col min="15" max="15" width="21.5703125" style="81" customWidth="1"/>
    <col min="16" max="16" width="21" style="81" customWidth="1"/>
    <col min="17" max="17" width="19.42578125" style="81" customWidth="1"/>
    <col min="18" max="18" width="22.7109375" style="81" hidden="1" customWidth="1"/>
    <col min="19" max="19" width="37" style="117" customWidth="1"/>
    <col min="20" max="16384" width="8.85546875" style="81"/>
  </cols>
  <sheetData>
    <row r="1" spans="1:19" s="11" customFormat="1" ht="24.6" customHeight="1" x14ac:dyDescent="0.25">
      <c r="B1" s="141" t="s">
        <v>27</v>
      </c>
      <c r="C1" s="142"/>
      <c r="D1" s="14"/>
      <c r="E1" s="14"/>
      <c r="F1" s="10"/>
      <c r="G1" s="55"/>
      <c r="H1" s="56"/>
      <c r="I1" s="57"/>
      <c r="J1" s="57"/>
      <c r="K1" s="58"/>
      <c r="L1" s="10"/>
      <c r="M1" s="10"/>
      <c r="O1" s="143" t="s">
        <v>28</v>
      </c>
      <c r="P1" s="143"/>
      <c r="Q1" s="143"/>
      <c r="S1" s="59"/>
    </row>
    <row r="2" spans="1:19" s="11" customFormat="1" ht="18.75" customHeight="1" x14ac:dyDescent="0.25">
      <c r="C2" s="10"/>
      <c r="D2" s="8"/>
      <c r="E2" s="9"/>
      <c r="F2" s="10"/>
      <c r="G2" s="60"/>
      <c r="H2" s="60"/>
      <c r="I2" s="60"/>
      <c r="J2" s="60"/>
      <c r="K2" s="60"/>
      <c r="L2" s="10"/>
      <c r="M2" s="10"/>
      <c r="O2" s="61"/>
      <c r="P2" s="61"/>
      <c r="R2" s="62"/>
      <c r="S2" s="63"/>
    </row>
    <row r="3" spans="1:19" s="11" customFormat="1" ht="20.25" customHeight="1" x14ac:dyDescent="0.25">
      <c r="B3" s="64"/>
      <c r="C3" s="65" t="s">
        <v>10</v>
      </c>
      <c r="D3" s="66"/>
      <c r="E3" s="66"/>
      <c r="F3" s="66"/>
      <c r="G3" s="67"/>
      <c r="H3" s="67"/>
      <c r="I3" s="67"/>
      <c r="J3" s="67"/>
      <c r="K3" s="67"/>
      <c r="L3" s="61"/>
      <c r="M3" s="68"/>
      <c r="N3" s="68"/>
      <c r="O3" s="61"/>
      <c r="P3" s="61"/>
      <c r="R3" s="61"/>
      <c r="S3" s="59"/>
    </row>
    <row r="4" spans="1:19" s="11" customFormat="1" ht="21" customHeight="1" thickBot="1" x14ac:dyDescent="0.3">
      <c r="B4" s="69"/>
      <c r="C4" s="70" t="s">
        <v>12</v>
      </c>
      <c r="D4" s="66"/>
      <c r="E4" s="66"/>
      <c r="F4" s="66"/>
      <c r="G4" s="66"/>
      <c r="H4" s="61"/>
      <c r="I4" s="61"/>
      <c r="J4" s="61"/>
      <c r="K4" s="61"/>
      <c r="L4" s="61"/>
      <c r="M4" s="10"/>
      <c r="N4" s="10"/>
      <c r="O4" s="61"/>
      <c r="P4" s="61"/>
      <c r="R4" s="61"/>
      <c r="S4" s="59"/>
    </row>
    <row r="5" spans="1:19" s="11" customFormat="1" ht="42.75" customHeight="1" thickBot="1" x14ac:dyDescent="0.3">
      <c r="B5" s="12"/>
      <c r="C5" s="13"/>
      <c r="D5" s="14"/>
      <c r="E5" s="14"/>
      <c r="F5" s="10"/>
      <c r="G5" s="22" t="s">
        <v>11</v>
      </c>
      <c r="H5" s="10"/>
      <c r="I5" s="10"/>
      <c r="J5" s="71"/>
      <c r="L5" s="10"/>
      <c r="M5" s="15"/>
      <c r="O5" s="30" t="s">
        <v>11</v>
      </c>
      <c r="S5" s="72"/>
    </row>
    <row r="6" spans="1:19" s="11" customFormat="1" ht="112.5" customHeight="1" thickTop="1" thickBot="1" x14ac:dyDescent="0.3">
      <c r="B6" s="16" t="s">
        <v>1</v>
      </c>
      <c r="C6" s="37" t="s">
        <v>29</v>
      </c>
      <c r="D6" s="37" t="s">
        <v>0</v>
      </c>
      <c r="E6" s="37" t="s">
        <v>30</v>
      </c>
      <c r="F6" s="37" t="s">
        <v>31</v>
      </c>
      <c r="G6" s="33" t="s">
        <v>2</v>
      </c>
      <c r="H6" s="37" t="s">
        <v>32</v>
      </c>
      <c r="I6" s="37" t="s">
        <v>33</v>
      </c>
      <c r="J6" s="37" t="s">
        <v>42</v>
      </c>
      <c r="K6" s="52" t="s">
        <v>34</v>
      </c>
      <c r="L6" s="37" t="s">
        <v>35</v>
      </c>
      <c r="M6" s="37" t="s">
        <v>36</v>
      </c>
      <c r="N6" s="37" t="s">
        <v>6</v>
      </c>
      <c r="O6" s="31" t="s">
        <v>7</v>
      </c>
      <c r="P6" s="52" t="s">
        <v>8</v>
      </c>
      <c r="Q6" s="52" t="s">
        <v>9</v>
      </c>
      <c r="R6" s="37" t="s">
        <v>37</v>
      </c>
      <c r="S6" s="37" t="s">
        <v>38</v>
      </c>
    </row>
    <row r="7" spans="1:19" ht="95.25" customHeight="1" thickTop="1" thickBot="1" x14ac:dyDescent="0.3">
      <c r="A7" s="73" t="s">
        <v>14</v>
      </c>
      <c r="B7" s="74">
        <v>1</v>
      </c>
      <c r="C7" s="75" t="s">
        <v>15</v>
      </c>
      <c r="D7" s="76">
        <v>1</v>
      </c>
      <c r="E7" s="77" t="s">
        <v>16</v>
      </c>
      <c r="F7" s="78" t="s">
        <v>48</v>
      </c>
      <c r="G7" s="38" t="s">
        <v>61</v>
      </c>
      <c r="H7" s="79" t="s">
        <v>40</v>
      </c>
      <c r="I7" s="77" t="s">
        <v>41</v>
      </c>
      <c r="J7" s="77"/>
      <c r="K7" s="77" t="s">
        <v>43</v>
      </c>
      <c r="L7" s="77" t="s">
        <v>58</v>
      </c>
      <c r="M7" s="39">
        <f t="shared" ref="M7:M16" si="0">D7*N7</f>
        <v>4000</v>
      </c>
      <c r="N7" s="40">
        <v>4000</v>
      </c>
      <c r="O7" s="41">
        <v>2405</v>
      </c>
      <c r="P7" s="42">
        <f t="shared" ref="P7:P16" si="1">D7*O7</f>
        <v>2405</v>
      </c>
      <c r="Q7" s="43" t="str">
        <f t="shared" ref="Q7:Q16" si="2">IF(ISNUMBER(O7), IF(O7&gt;N7,"NEVYHOVUJE","VYHOVUJE")," ")</f>
        <v>VYHOVUJE</v>
      </c>
      <c r="R7" s="80"/>
      <c r="S7" s="54" t="s">
        <v>3</v>
      </c>
    </row>
    <row r="8" spans="1:19" ht="57" customHeight="1" thickTop="1" x14ac:dyDescent="0.25">
      <c r="A8" s="73" t="s">
        <v>17</v>
      </c>
      <c r="B8" s="82">
        <v>2</v>
      </c>
      <c r="C8" s="83" t="s">
        <v>19</v>
      </c>
      <c r="D8" s="84">
        <v>1</v>
      </c>
      <c r="E8" s="85" t="s">
        <v>16</v>
      </c>
      <c r="F8" s="86" t="s">
        <v>49</v>
      </c>
      <c r="G8" s="29" t="s">
        <v>62</v>
      </c>
      <c r="H8" s="145" t="s">
        <v>40</v>
      </c>
      <c r="I8" s="145" t="s">
        <v>41</v>
      </c>
      <c r="J8" s="145"/>
      <c r="K8" s="148" t="s">
        <v>44</v>
      </c>
      <c r="L8" s="151" t="s">
        <v>45</v>
      </c>
      <c r="M8" s="7">
        <f t="shared" si="0"/>
        <v>2700</v>
      </c>
      <c r="N8" s="44">
        <v>2700</v>
      </c>
      <c r="O8" s="35">
        <v>2316</v>
      </c>
      <c r="P8" s="36">
        <f t="shared" si="1"/>
        <v>2316</v>
      </c>
      <c r="Q8" s="27" t="str">
        <f t="shared" si="2"/>
        <v>VYHOVUJE</v>
      </c>
      <c r="R8" s="87"/>
      <c r="S8" s="148" t="s">
        <v>3</v>
      </c>
    </row>
    <row r="9" spans="1:19" ht="57" customHeight="1" x14ac:dyDescent="0.25">
      <c r="A9" s="88"/>
      <c r="B9" s="89">
        <v>3</v>
      </c>
      <c r="C9" s="90" t="s">
        <v>21</v>
      </c>
      <c r="D9" s="91">
        <v>2</v>
      </c>
      <c r="E9" s="92" t="s">
        <v>16</v>
      </c>
      <c r="F9" s="90" t="s">
        <v>50</v>
      </c>
      <c r="G9" s="23" t="s">
        <v>63</v>
      </c>
      <c r="H9" s="146"/>
      <c r="I9" s="146"/>
      <c r="J9" s="146"/>
      <c r="K9" s="149"/>
      <c r="L9" s="152"/>
      <c r="M9" s="5">
        <f t="shared" si="0"/>
        <v>600</v>
      </c>
      <c r="N9" s="45">
        <v>300</v>
      </c>
      <c r="O9" s="24">
        <v>300</v>
      </c>
      <c r="P9" s="28">
        <f t="shared" si="1"/>
        <v>600</v>
      </c>
      <c r="Q9" s="25" t="str">
        <f t="shared" si="2"/>
        <v>VYHOVUJE</v>
      </c>
      <c r="R9" s="93" t="s">
        <v>52</v>
      </c>
      <c r="S9" s="149"/>
    </row>
    <row r="10" spans="1:19" ht="57" customHeight="1" thickBot="1" x14ac:dyDescent="0.3">
      <c r="A10" s="88"/>
      <c r="B10" s="94">
        <v>4</v>
      </c>
      <c r="C10" s="95" t="s">
        <v>18</v>
      </c>
      <c r="D10" s="96">
        <v>2</v>
      </c>
      <c r="E10" s="97" t="s">
        <v>16</v>
      </c>
      <c r="F10" s="98" t="s">
        <v>51</v>
      </c>
      <c r="G10" s="32" t="s">
        <v>64</v>
      </c>
      <c r="H10" s="147"/>
      <c r="I10" s="147"/>
      <c r="J10" s="147"/>
      <c r="K10" s="150"/>
      <c r="L10" s="153"/>
      <c r="M10" s="6">
        <f t="shared" si="0"/>
        <v>2900</v>
      </c>
      <c r="N10" s="46">
        <v>1450</v>
      </c>
      <c r="O10" s="47">
        <v>1450</v>
      </c>
      <c r="P10" s="34">
        <f t="shared" si="1"/>
        <v>2900</v>
      </c>
      <c r="Q10" s="26" t="str">
        <f t="shared" si="2"/>
        <v>VYHOVUJE</v>
      </c>
      <c r="R10" s="99"/>
      <c r="S10" s="150"/>
    </row>
    <row r="11" spans="1:19" ht="38.25" customHeight="1" thickTop="1" x14ac:dyDescent="0.25">
      <c r="A11" s="73" t="s">
        <v>20</v>
      </c>
      <c r="B11" s="100">
        <v>5</v>
      </c>
      <c r="C11" s="101" t="s">
        <v>22</v>
      </c>
      <c r="D11" s="102">
        <v>1</v>
      </c>
      <c r="E11" s="103" t="s">
        <v>16</v>
      </c>
      <c r="F11" s="104" t="s">
        <v>53</v>
      </c>
      <c r="G11" s="29" t="s">
        <v>65</v>
      </c>
      <c r="H11" s="145" t="s">
        <v>40</v>
      </c>
      <c r="I11" s="145" t="s">
        <v>41</v>
      </c>
      <c r="J11" s="145"/>
      <c r="K11" s="145" t="s">
        <v>46</v>
      </c>
      <c r="L11" s="145" t="s">
        <v>47</v>
      </c>
      <c r="M11" s="7">
        <f t="shared" si="0"/>
        <v>2500</v>
      </c>
      <c r="N11" s="48">
        <v>2500</v>
      </c>
      <c r="O11" s="35">
        <v>2050</v>
      </c>
      <c r="P11" s="36">
        <f t="shared" si="1"/>
        <v>2050</v>
      </c>
      <c r="Q11" s="27" t="str">
        <f t="shared" si="2"/>
        <v>VYHOVUJE</v>
      </c>
      <c r="R11" s="21"/>
      <c r="S11" s="148" t="s">
        <v>3</v>
      </c>
    </row>
    <row r="12" spans="1:19" ht="38.25" customHeight="1" x14ac:dyDescent="0.25">
      <c r="A12" s="88"/>
      <c r="B12" s="89">
        <v>6</v>
      </c>
      <c r="C12" s="105" t="s">
        <v>23</v>
      </c>
      <c r="D12" s="106">
        <v>1</v>
      </c>
      <c r="E12" s="107" t="s">
        <v>16</v>
      </c>
      <c r="F12" s="108" t="s">
        <v>54</v>
      </c>
      <c r="G12" s="23" t="s">
        <v>59</v>
      </c>
      <c r="H12" s="146"/>
      <c r="I12" s="146"/>
      <c r="J12" s="146"/>
      <c r="K12" s="146"/>
      <c r="L12" s="146"/>
      <c r="M12" s="5">
        <f t="shared" si="0"/>
        <v>3500</v>
      </c>
      <c r="N12" s="49">
        <v>3500</v>
      </c>
      <c r="O12" s="24">
        <v>3359</v>
      </c>
      <c r="P12" s="28">
        <f t="shared" si="1"/>
        <v>3359</v>
      </c>
      <c r="Q12" s="25" t="str">
        <f t="shared" si="2"/>
        <v>VYHOVUJE</v>
      </c>
      <c r="R12" s="21"/>
      <c r="S12" s="149"/>
    </row>
    <row r="13" spans="1:19" ht="38.25" customHeight="1" x14ac:dyDescent="0.25">
      <c r="A13" s="88"/>
      <c r="B13" s="89">
        <v>7</v>
      </c>
      <c r="C13" s="101" t="s">
        <v>24</v>
      </c>
      <c r="D13" s="102">
        <v>1</v>
      </c>
      <c r="E13" s="103" t="s">
        <v>16</v>
      </c>
      <c r="F13" s="108" t="s">
        <v>53</v>
      </c>
      <c r="G13" s="23" t="s">
        <v>66</v>
      </c>
      <c r="H13" s="146"/>
      <c r="I13" s="146"/>
      <c r="J13" s="146"/>
      <c r="K13" s="146"/>
      <c r="L13" s="146"/>
      <c r="M13" s="5">
        <f t="shared" si="0"/>
        <v>2500</v>
      </c>
      <c r="N13" s="49">
        <v>2500</v>
      </c>
      <c r="O13" s="24">
        <v>2076</v>
      </c>
      <c r="P13" s="28">
        <f t="shared" si="1"/>
        <v>2076</v>
      </c>
      <c r="Q13" s="25" t="str">
        <f t="shared" si="2"/>
        <v>VYHOVUJE</v>
      </c>
      <c r="R13" s="21"/>
      <c r="S13" s="149"/>
    </row>
    <row r="14" spans="1:19" ht="38.25" customHeight="1" x14ac:dyDescent="0.25">
      <c r="A14" s="88"/>
      <c r="B14" s="89">
        <v>8</v>
      </c>
      <c r="C14" s="109" t="s">
        <v>25</v>
      </c>
      <c r="D14" s="106">
        <v>1</v>
      </c>
      <c r="E14" s="107" t="s">
        <v>16</v>
      </c>
      <c r="F14" s="110" t="s">
        <v>54</v>
      </c>
      <c r="G14" s="23" t="s">
        <v>60</v>
      </c>
      <c r="H14" s="146"/>
      <c r="I14" s="146"/>
      <c r="J14" s="146"/>
      <c r="K14" s="146"/>
      <c r="L14" s="146"/>
      <c r="M14" s="5">
        <f t="shared" si="0"/>
        <v>3500</v>
      </c>
      <c r="N14" s="49">
        <v>3500</v>
      </c>
      <c r="O14" s="24">
        <v>3359</v>
      </c>
      <c r="P14" s="28">
        <f t="shared" si="1"/>
        <v>3359</v>
      </c>
      <c r="Q14" s="25" t="str">
        <f t="shared" si="2"/>
        <v>VYHOVUJE</v>
      </c>
      <c r="R14" s="21"/>
      <c r="S14" s="149"/>
    </row>
    <row r="15" spans="1:19" ht="38.25" customHeight="1" x14ac:dyDescent="0.25">
      <c r="A15" s="88"/>
      <c r="B15" s="89">
        <v>9</v>
      </c>
      <c r="C15" s="105" t="s">
        <v>26</v>
      </c>
      <c r="D15" s="106">
        <v>1</v>
      </c>
      <c r="E15" s="107" t="s">
        <v>16</v>
      </c>
      <c r="F15" s="108" t="s">
        <v>55</v>
      </c>
      <c r="G15" s="23" t="s">
        <v>67</v>
      </c>
      <c r="H15" s="146"/>
      <c r="I15" s="146"/>
      <c r="J15" s="146"/>
      <c r="K15" s="146"/>
      <c r="L15" s="146"/>
      <c r="M15" s="5">
        <f t="shared" si="0"/>
        <v>2500</v>
      </c>
      <c r="N15" s="49">
        <v>2500</v>
      </c>
      <c r="O15" s="24">
        <v>1860</v>
      </c>
      <c r="P15" s="28">
        <f t="shared" si="1"/>
        <v>1860</v>
      </c>
      <c r="Q15" s="25" t="str">
        <f t="shared" si="2"/>
        <v>VYHOVUJE</v>
      </c>
      <c r="R15" s="21"/>
      <c r="S15" s="149"/>
    </row>
    <row r="16" spans="1:19" ht="38.25" customHeight="1" thickBot="1" x14ac:dyDescent="0.3">
      <c r="A16" s="88"/>
      <c r="B16" s="94">
        <v>10</v>
      </c>
      <c r="C16" s="111" t="s">
        <v>56</v>
      </c>
      <c r="D16" s="96">
        <v>2</v>
      </c>
      <c r="E16" s="97" t="s">
        <v>16</v>
      </c>
      <c r="F16" s="112" t="s">
        <v>57</v>
      </c>
      <c r="G16" s="32" t="s">
        <v>68</v>
      </c>
      <c r="H16" s="147"/>
      <c r="I16" s="147"/>
      <c r="J16" s="147"/>
      <c r="K16" s="147"/>
      <c r="L16" s="147"/>
      <c r="M16" s="6">
        <f t="shared" si="0"/>
        <v>600</v>
      </c>
      <c r="N16" s="50">
        <v>300</v>
      </c>
      <c r="O16" s="47">
        <v>300</v>
      </c>
      <c r="P16" s="34">
        <f t="shared" si="1"/>
        <v>600</v>
      </c>
      <c r="Q16" s="26" t="str">
        <f t="shared" si="2"/>
        <v>VYHOVUJE</v>
      </c>
      <c r="R16" s="51"/>
      <c r="S16" s="150"/>
    </row>
    <row r="17" spans="1:20" ht="13.5" customHeight="1" thickTop="1" thickBot="1" x14ac:dyDescent="0.3">
      <c r="A17" s="113"/>
      <c r="B17" s="113"/>
      <c r="C17" s="114"/>
      <c r="D17" s="113"/>
      <c r="E17" s="114"/>
      <c r="F17" s="114"/>
      <c r="G17" s="115"/>
      <c r="H17" s="114"/>
      <c r="I17" s="114"/>
      <c r="J17" s="114"/>
      <c r="K17" s="114"/>
      <c r="L17" s="114"/>
      <c r="M17" s="113"/>
      <c r="N17" s="113"/>
      <c r="O17" s="116"/>
      <c r="P17" s="113"/>
      <c r="Q17" s="113"/>
      <c r="R17" s="113"/>
      <c r="T17" s="113"/>
    </row>
    <row r="18" spans="1:20" ht="60.75" customHeight="1" thickTop="1" thickBot="1" x14ac:dyDescent="0.3">
      <c r="A18" s="118"/>
      <c r="B18" s="144" t="s">
        <v>13</v>
      </c>
      <c r="C18" s="144"/>
      <c r="D18" s="144"/>
      <c r="E18" s="144"/>
      <c r="F18" s="144"/>
      <c r="G18" s="144"/>
      <c r="H18" s="4"/>
      <c r="I18" s="17"/>
      <c r="J18" s="17"/>
      <c r="K18" s="119"/>
      <c r="L18" s="119"/>
      <c r="M18" s="1"/>
      <c r="N18" s="37" t="s">
        <v>4</v>
      </c>
      <c r="O18" s="134" t="s">
        <v>5</v>
      </c>
      <c r="P18" s="135"/>
      <c r="Q18" s="136"/>
      <c r="R18" s="120"/>
      <c r="S18" s="121"/>
    </row>
    <row r="19" spans="1:20" ht="33" customHeight="1" thickTop="1" thickBot="1" x14ac:dyDescent="0.3">
      <c r="A19" s="118"/>
      <c r="B19" s="137" t="s">
        <v>39</v>
      </c>
      <c r="C19" s="137"/>
      <c r="D19" s="137"/>
      <c r="E19" s="137"/>
      <c r="F19" s="137"/>
      <c r="G19" s="137"/>
      <c r="H19" s="122"/>
      <c r="K19" s="18"/>
      <c r="L19" s="18"/>
      <c r="M19" s="2"/>
      <c r="N19" s="53">
        <f>SUM(M7:M16)</f>
        <v>25300</v>
      </c>
      <c r="O19" s="138">
        <f>SUM(P7:P16)</f>
        <v>21525</v>
      </c>
      <c r="P19" s="139"/>
      <c r="Q19" s="140"/>
      <c r="R19" s="123"/>
      <c r="S19" s="124"/>
    </row>
    <row r="20" spans="1:20" ht="39.75" customHeight="1" thickTop="1" x14ac:dyDescent="0.25">
      <c r="A20" s="118"/>
      <c r="I20" s="19"/>
      <c r="J20" s="19"/>
      <c r="K20" s="20"/>
      <c r="L20" s="20"/>
      <c r="M20" s="127"/>
      <c r="N20" s="127"/>
      <c r="O20" s="123"/>
      <c r="P20" s="123"/>
      <c r="Q20" s="123"/>
      <c r="R20" s="3"/>
      <c r="S20" s="124"/>
      <c r="T20" s="123"/>
    </row>
    <row r="21" spans="1:20" ht="19.899999999999999" customHeight="1" x14ac:dyDescent="0.25">
      <c r="A21" s="118"/>
      <c r="K21" s="20"/>
      <c r="L21" s="20"/>
      <c r="M21" s="127"/>
      <c r="N21" s="4"/>
      <c r="O21" s="4"/>
      <c r="P21" s="4"/>
      <c r="Q21" s="123"/>
      <c r="R21" s="3"/>
      <c r="S21" s="124"/>
      <c r="T21" s="123"/>
    </row>
    <row r="22" spans="1:20" ht="71.25" customHeight="1" x14ac:dyDescent="0.25">
      <c r="A22" s="118"/>
      <c r="K22" s="20"/>
      <c r="L22" s="20"/>
      <c r="M22" s="127"/>
      <c r="N22" s="4"/>
      <c r="O22" s="4"/>
      <c r="P22" s="4"/>
      <c r="Q22" s="123"/>
      <c r="R22" s="127"/>
      <c r="S22" s="124"/>
      <c r="T22" s="123"/>
    </row>
    <row r="23" spans="1:20" ht="36" customHeight="1" x14ac:dyDescent="0.25">
      <c r="A23" s="118"/>
      <c r="K23" s="128"/>
      <c r="L23" s="128"/>
      <c r="M23" s="129"/>
      <c r="N23" s="127"/>
      <c r="O23" s="123"/>
      <c r="P23" s="123"/>
      <c r="Q23" s="123"/>
      <c r="R23" s="123"/>
      <c r="S23" s="124"/>
      <c r="T23" s="123"/>
    </row>
    <row r="24" spans="1:20" ht="14.25" customHeight="1" x14ac:dyDescent="0.25">
      <c r="A24" s="118"/>
      <c r="B24" s="123"/>
      <c r="C24" s="130"/>
      <c r="D24" s="131"/>
      <c r="E24" s="132"/>
      <c r="F24" s="130"/>
      <c r="G24" s="127"/>
      <c r="H24" s="130"/>
      <c r="I24" s="130"/>
      <c r="J24" s="133"/>
      <c r="K24" s="133"/>
      <c r="L24" s="133"/>
      <c r="M24" s="127"/>
      <c r="N24" s="127"/>
      <c r="O24" s="123"/>
      <c r="P24" s="123"/>
      <c r="Q24" s="123"/>
      <c r="R24" s="123"/>
      <c r="S24" s="124"/>
      <c r="T24" s="123"/>
    </row>
    <row r="25" spans="1:20" ht="14.25" customHeight="1" x14ac:dyDescent="0.25">
      <c r="A25" s="118"/>
      <c r="B25" s="123"/>
      <c r="C25" s="130"/>
      <c r="D25" s="131"/>
      <c r="E25" s="132"/>
      <c r="F25" s="130"/>
      <c r="G25" s="127"/>
      <c r="H25" s="130"/>
      <c r="I25" s="130"/>
      <c r="J25" s="133"/>
      <c r="K25" s="133"/>
      <c r="L25" s="133"/>
      <c r="M25" s="127"/>
      <c r="N25" s="127"/>
      <c r="O25" s="123"/>
      <c r="P25" s="123"/>
      <c r="Q25" s="123"/>
      <c r="R25" s="123"/>
      <c r="S25" s="124"/>
      <c r="T25" s="123"/>
    </row>
    <row r="26" spans="1:20" ht="14.25" customHeight="1" x14ac:dyDescent="0.25">
      <c r="A26" s="118"/>
      <c r="B26" s="123"/>
      <c r="C26" s="130"/>
      <c r="D26" s="131"/>
      <c r="E26" s="132"/>
      <c r="F26" s="130"/>
      <c r="G26" s="127"/>
      <c r="H26" s="130"/>
      <c r="I26" s="130"/>
      <c r="J26" s="133"/>
      <c r="K26" s="133"/>
      <c r="L26" s="133"/>
      <c r="M26" s="127"/>
      <c r="N26" s="127"/>
      <c r="O26" s="123"/>
      <c r="P26" s="123"/>
      <c r="Q26" s="123"/>
      <c r="R26" s="123"/>
      <c r="S26" s="124"/>
      <c r="T26" s="123"/>
    </row>
    <row r="27" spans="1:20" ht="14.25" customHeight="1" x14ac:dyDescent="0.25">
      <c r="A27" s="118"/>
      <c r="B27" s="123"/>
      <c r="C27" s="130"/>
      <c r="D27" s="131"/>
      <c r="E27" s="132"/>
      <c r="F27" s="130"/>
      <c r="G27" s="127"/>
      <c r="H27" s="130"/>
      <c r="I27" s="130"/>
      <c r="J27" s="133"/>
      <c r="K27" s="133"/>
      <c r="L27" s="133"/>
      <c r="M27" s="127"/>
      <c r="N27" s="127"/>
      <c r="O27" s="123"/>
      <c r="P27" s="123"/>
      <c r="Q27" s="123"/>
      <c r="R27" s="123"/>
      <c r="S27" s="124"/>
      <c r="T27" s="123"/>
    </row>
    <row r="28" spans="1:20" x14ac:dyDescent="0.25">
      <c r="C28" s="11"/>
      <c r="D28" s="81"/>
      <c r="E28" s="11"/>
      <c r="F28" s="11"/>
      <c r="G28" s="81"/>
      <c r="H28" s="11"/>
      <c r="I28" s="11"/>
      <c r="L28" s="11"/>
      <c r="M28" s="81"/>
    </row>
    <row r="29" spans="1:20" x14ac:dyDescent="0.25">
      <c r="C29" s="11"/>
      <c r="D29" s="81"/>
      <c r="E29" s="11"/>
      <c r="F29" s="11"/>
      <c r="G29" s="81"/>
      <c r="H29" s="11"/>
      <c r="I29" s="11"/>
      <c r="L29" s="11"/>
      <c r="M29" s="81"/>
    </row>
    <row r="30" spans="1:20" x14ac:dyDescent="0.25">
      <c r="C30" s="11"/>
      <c r="D30" s="81"/>
      <c r="E30" s="11"/>
      <c r="F30" s="11"/>
      <c r="G30" s="81"/>
      <c r="H30" s="11"/>
      <c r="I30" s="11"/>
      <c r="L30" s="11"/>
      <c r="M30" s="81"/>
    </row>
  </sheetData>
  <sheetProtection password="C143" sheet="1" objects="1" scenarios="1"/>
  <mergeCells count="18">
    <mergeCell ref="S8:S10"/>
    <mergeCell ref="S11:S16"/>
    <mergeCell ref="I11:I16"/>
    <mergeCell ref="J11:J16"/>
    <mergeCell ref="K11:K16"/>
    <mergeCell ref="L11:L16"/>
    <mergeCell ref="O18:Q18"/>
    <mergeCell ref="B19:G19"/>
    <mergeCell ref="O19:Q19"/>
    <mergeCell ref="B1:C1"/>
    <mergeCell ref="O1:Q1"/>
    <mergeCell ref="B18:G18"/>
    <mergeCell ref="H8:H10"/>
    <mergeCell ref="I8:I10"/>
    <mergeCell ref="J8:J10"/>
    <mergeCell ref="K8:K10"/>
    <mergeCell ref="L8:L10"/>
    <mergeCell ref="H11:H16"/>
  </mergeCells>
  <conditionalFormatting sqref="B7:B16">
    <cfRule type="containsBlanks" dxfId="11" priority="52">
      <formula>LEN(TRIM(B7))=0</formula>
    </cfRule>
  </conditionalFormatting>
  <conditionalFormatting sqref="B7:B16">
    <cfRule type="cellIs" dxfId="10" priority="47" operator="greaterThanOrEqual">
      <formula>1</formula>
    </cfRule>
  </conditionalFormatting>
  <conditionalFormatting sqref="Q7:Q16">
    <cfRule type="cellIs" dxfId="9" priority="43" operator="equal">
      <formula>"NEVYHOVUJE"</formula>
    </cfRule>
    <cfRule type="cellIs" dxfId="8" priority="44" operator="equal">
      <formula>"VYHOVUJE"</formula>
    </cfRule>
  </conditionalFormatting>
  <conditionalFormatting sqref="G7:G16 O7:O16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:G16 O7:O16">
    <cfRule type="notContainsBlanks" dxfId="5" priority="16">
      <formula>LEN(TRIM(G7))&gt;0</formula>
    </cfRule>
  </conditionalFormatting>
  <conditionalFormatting sqref="G7:G16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D7">
    <cfRule type="containsBlanks" dxfId="2" priority="3">
      <formula>LEN(TRIM(D7))=0</formula>
    </cfRule>
  </conditionalFormatting>
  <conditionalFormatting sqref="D8:D10">
    <cfRule type="containsBlanks" dxfId="1" priority="2">
      <formula>LEN(TRIM(D8))=0</formula>
    </cfRule>
  </conditionalFormatting>
  <conditionalFormatting sqref="D11:D16">
    <cfRule type="containsBlanks" dxfId="0" priority="1">
      <formula>LEN(TRIM(D11))=0</formula>
    </cfRule>
  </conditionalFormatting>
  <dataValidations count="1">
    <dataValidation type="list" allowBlank="1" showInputMessage="1" showErrorMessage="1" sqref="I7 I8:I10 I11:I16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jj6YgullM9RtMhBSh2LoQsCZFoyE9UIeyjgArdR4nP8=</DigestValue>
    </Reference>
    <Reference Type="http://www.w3.org/2000/09/xmldsig#Object" URI="#idOfficeObject">
      <DigestMethod Algorithm="http://www.w3.org/2001/04/xmlenc#sha256"/>
      <DigestValue>H7iwIihjnXGYZp0jkePGvmnPjBTKVK3bTSyy0eEFGI4=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p3r9FeNhpefmKKnM4pyDi4N8IkAdPdEpjJqNtdWXFjI=</DigestValue>
    </Reference>
  </SignedInfo>
  <SignatureValue>Bu8OoLrD2PScl7jQt7gUTxYcqnc1WKvIcAXGBJE7arPz7hx+hsYjaGupxb4FIqh11WxVbs9Oq63o
hSZrlg7GsXx+O1HPHZ2uW8vHdEIc8UOisIw5naNwZJchpe/sMvRubLQpVM5f93Ujz0HVQVBofcE1
wvF8W6aaL8ksHMapakARFzNo3UUObQxWh5xFSUKOf0dmWDrSqS4Bv6eZjGk52acvj5QgXesHA6YH
igKv8bJrvYFA+ChywJnMB5i8Ly6IsJHdZ61d4qJa9ryEiOmHkUelKd8rE6NlNcaMe72lQSaD84xn
CPJDSHK0kFYRXF29v9HBX5O56knre4L/PBuAgg==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3Pbyn1QLarp2Q1LsBW5AFXADub7ETUc984eNED6OBlQ=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F0z+2gBOq0P03XBvqD/UA50f0osoTHYErAEN9K/azFU=</DigestValue>
      </Reference>
      <Reference URI="/xl/styles.xml?ContentType=application/vnd.openxmlformats-officedocument.spreadsheetml.styles+xml">
        <DigestMethod Algorithm="http://www.w3.org/2001/04/xmlenc#sha256"/>
        <DigestValue>Tt75gdax9wQCo9X8x5SNxWoYFUpazM3XOxurmOBdWZE=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3muiR4BTpK8sfvVpD6p5OsdfougkJlY7MQy424cmoqQ=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5dC0usJ1ts8DMf0Wsh4YU4FCfAzeH26hAQnJSJiMhI8=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2019-05-21T10:53:44Z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16.0.11601/16</OfficeVersion>
          <ApplicationVersion>16.0.11601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2019-05-21T10:53:44Z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2019-05-09T06:13:17Z</cp:lastPrinted>
  <dcterms:created xsi:type="dcterms:W3CDTF">2014-03-05T12:43:32Z</dcterms:created>
  <dcterms:modified xsi:type="dcterms:W3CDTF">2019-05-21T10:47:27Z</dcterms:modified>
</cp:coreProperties>
</file>