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2" yWindow="48" windowWidth="24240" windowHeight="12792" tabRatio="939"/>
  </bookViews>
  <sheets>
    <sheet name="Tonery" sheetId="22" r:id="rId1"/>
  </sheets>
  <externalReferences>
    <externalReference r:id="rId2"/>
    <externalReference r:id="rId3"/>
  </externalReferences>
  <definedNames>
    <definedName name="_xlnm.Print_Area" localSheetId="0">Tonery!$B$1:$Q$41</definedName>
  </definedNames>
  <calcPr calcId="145621"/>
</workbook>
</file>

<file path=xl/calcChain.xml><?xml version="1.0" encoding="utf-8"?>
<calcChain xmlns="http://schemas.openxmlformats.org/spreadsheetml/2006/main">
  <c r="Q36" i="22" l="1"/>
  <c r="P37" i="22"/>
  <c r="P35" i="22"/>
  <c r="Q35" i="22"/>
  <c r="P36" i="22"/>
  <c r="Q37" i="22"/>
  <c r="M35" i="22" l="1"/>
  <c r="M36" i="22"/>
  <c r="M37" i="22"/>
  <c r="M32" i="22" l="1"/>
  <c r="M31" i="22"/>
  <c r="Q27" i="22" l="1"/>
  <c r="Q28" i="22"/>
  <c r="Q29" i="22"/>
  <c r="Q30" i="22"/>
  <c r="Q31" i="22"/>
  <c r="Q32" i="22"/>
  <c r="Q33" i="22"/>
  <c r="Q34" i="22"/>
  <c r="Q38" i="22"/>
  <c r="P30" i="22"/>
  <c r="P31" i="22"/>
  <c r="P32" i="22"/>
  <c r="Q26" i="22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3" i="22"/>
  <c r="M34" i="22"/>
  <c r="M38" i="22"/>
  <c r="P7" i="22"/>
  <c r="P8" i="22"/>
  <c r="P9" i="22"/>
  <c r="P10" i="22"/>
  <c r="P24" i="22"/>
  <c r="P25" i="22"/>
  <c r="P26" i="22"/>
  <c r="P27" i="22"/>
  <c r="P28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9" i="22"/>
  <c r="P33" i="22"/>
  <c r="P34" i="22"/>
  <c r="P38" i="22"/>
  <c r="N41" i="22" l="1"/>
  <c r="O41" i="22"/>
</calcChain>
</file>

<file path=xl/sharedStrings.xml><?xml version="1.0" encoding="utf-8"?>
<sst xmlns="http://schemas.openxmlformats.org/spreadsheetml/2006/main" count="147" uniqueCount="96">
  <si>
    <t>Množství</t>
  </si>
  <si>
    <t>Položka</t>
  </si>
  <si>
    <t>Obchodní název + typ</t>
  </si>
  <si>
    <t>30125110-5 - Tonery pro laserové tiskárny/faxové přístroje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</si>
  <si>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</si>
  <si>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</si>
  <si>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</si>
  <si>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</si>
  <si>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</si>
  <si>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</si>
  <si>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</si>
  <si>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30192113-6 - Inkoustové náplně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</si>
  <si>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</si>
  <si>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</si>
  <si>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</si>
  <si>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Toner do tiskárny LEXMARK E120</t>
  </si>
  <si>
    <t>ks</t>
  </si>
  <si>
    <t>Toner do tiskárny BROTHER MFC-9460CDN - Azurový</t>
  </si>
  <si>
    <t>Toner do tiskárny BROTHER MFC-9460CDN - Purpurový</t>
  </si>
  <si>
    <t>Toner do tiskárny BROTHER MFC-9460CDN - Žlutý</t>
  </si>
  <si>
    <t>Toner do tiskárny OKI MC562W - černý</t>
  </si>
  <si>
    <t>Toner do tiskárny OKI MC562W - Purpurový</t>
  </si>
  <si>
    <t>Toner do tiskárny OKI MC562W - Azurový</t>
  </si>
  <si>
    <t>Toner do tiskárny Xerox WorkCentre 3225MFP</t>
  </si>
  <si>
    <t>Originální toner. Výtěžnost 3000 stran.</t>
  </si>
  <si>
    <t>Toner do tiskárny SAMSUNG SL M 2070 W</t>
  </si>
  <si>
    <t>Originální toner. Výtěžnost 1800 stran.</t>
  </si>
  <si>
    <t>Toner do tiskárny Samsung SL-M2675FN</t>
  </si>
  <si>
    <t>Toner do tiskárny Canon iR1024IF</t>
  </si>
  <si>
    <t>Toner do tiskárny HP Laserjet 1200</t>
  </si>
  <si>
    <t>Toner do tiskárny OKI B 401 dn</t>
  </si>
  <si>
    <t>Válec do tiskárny OKI B 401 dn</t>
  </si>
  <si>
    <t>Toner do tiskárny HP LaserJet P 2015 dn</t>
  </si>
  <si>
    <t>Toner do tiskárny CANON PC D 450</t>
  </si>
  <si>
    <t>Toner do tiskárny Canon Imagerunner 2520</t>
  </si>
  <si>
    <t>Toner do tiskárny OKI B 431 DN</t>
  </si>
  <si>
    <t>1.</t>
  </si>
  <si>
    <t>Černý inkoust pro Epson Workforce Pro 8510DWF</t>
  </si>
  <si>
    <t>Originální náplň, kapacita 100 ml.</t>
  </si>
  <si>
    <t>Azurový inkoust pro Epson Workforce Pro 8510DWF</t>
  </si>
  <si>
    <t>Žlutý inkoust pro Epson Workforce Pro 8510DWF</t>
  </si>
  <si>
    <t>Purpurový inkoust pro Epson Workforce Pro 8510DWF</t>
  </si>
  <si>
    <t>2.</t>
  </si>
  <si>
    <t>3.</t>
  </si>
  <si>
    <t>Toner do tiskárny OKI 412 - černý</t>
  </si>
  <si>
    <t>Originální nebo kompatibilní toner. 
Výtěžnost 7 000 stran.</t>
  </si>
  <si>
    <t>Toner do tiskárny HP LaserJet P1005</t>
  </si>
  <si>
    <t>4.</t>
  </si>
  <si>
    <t>Toner do tiskárny Laser Jet Pro MFP M227fdx,  černý</t>
  </si>
  <si>
    <t>Toner do kopírky TA 4006ci 
černý/black</t>
  </si>
  <si>
    <t>Toner do kopírky TA 4006ci
modrý/cyan</t>
  </si>
  <si>
    <t>Toner do kopírky TA 4006ci -
červený/magneta</t>
  </si>
  <si>
    <t>Toner do kopírky TA 4006ci - 
žlutý/yellow</t>
  </si>
  <si>
    <t>V případě, že se dodavatel při předání zboží na některá uvedená tel. čísla nedovolá, bude v takovém případě volat tel. 377 631 320, 377 631 325.</t>
  </si>
  <si>
    <t>Tonery (II.) 018 - 2019 (T-(II.)-018-2019)</t>
  </si>
  <si>
    <t>Priloha_c._1_Kupni_smlouvy_technicka_specifikace_T-(II.)-018-2019</t>
  </si>
  <si>
    <t>Název</t>
  </si>
  <si>
    <t xml:space="preserve">Měrná jednotka [MJ] </t>
  </si>
  <si>
    <t>Popis</t>
  </si>
  <si>
    <t>Originální, nebo kompatibilní toner splňující podmínky certifikátu STMC. 
Minimální výtěžnost při 5% pokrytí 2000 stran.</t>
  </si>
  <si>
    <t>Toner do tiskárny BROTHER MFC-9460CDN - černý</t>
  </si>
  <si>
    <t>Originální, nebo kompatibilní toner splňující podmínky certifikátu STMC. 
Minimální výtěžnost při 5% pokrytí 4000 stran.</t>
  </si>
  <si>
    <t>Originální, nebo kompatibilní toner splňující podmínky certifikátu STMC. 
Minimální výtěžnost při 5% pokrytí 3500 stran.</t>
  </si>
  <si>
    <t>Originální, nebo kompatibilní toner splňující podmínky certifikátu STMC. 
Minimální výtěžnost při 5% pokrytí 3000 stran.</t>
  </si>
  <si>
    <t>Originální, nebo kompatibilní toner splňující podmínky certifikátu STMC.
Minimální výtěžnost při 5% pokrytí 3000 stran.</t>
  </si>
  <si>
    <t>Originální, nebo kompatibilní toner splňující podmínky certifikátu STMC.
Minimální výtěžnost při 5% pokrytí 8400 stran.</t>
  </si>
  <si>
    <t>Originální, nebo kompatibilní toner splňující podmínky certifikátu STMC.
Minimální výtěžnost při 5% pokrytí 2500 stran.</t>
  </si>
  <si>
    <t>Originální, nebo kompatibilní válec splňující podmínky certifikátu STMC.
Minimální výtěžnost při 5% pokrytí 25000 stran.</t>
  </si>
  <si>
    <t>Originální, nebo kompatibilní toner splňující podmínky certifikátu STMC. 
Minimální výtěžnost při 5% pokrytí 7000 stran.</t>
  </si>
  <si>
    <t>Originální, nebo kompatibilní toner splňující podmínky certifikátu STMC.
Minimální výtěžnost při 5% pokrytí 14300 stran.</t>
  </si>
  <si>
    <t>Originální, nebo kompatibilní toner splňující podmínky certifikátu STMC. 
Minimální výtěžnost při 5% pokrytí 2100 stran.</t>
  </si>
  <si>
    <t>Toner do tiskárny HP LaserJet P 1566</t>
  </si>
  <si>
    <t>Originální náplň, kapacita 39 ml.</t>
  </si>
  <si>
    <r>
      <t>Originální toner</t>
    </r>
    <r>
      <rPr>
        <sz val="11"/>
        <rFont val="Calibri"/>
        <family val="2"/>
        <charset val="238"/>
        <scheme val="minor"/>
      </rPr>
      <t>, vý</t>
    </r>
    <r>
      <rPr>
        <sz val="11"/>
        <color theme="1"/>
        <rFont val="Calibri"/>
        <family val="2"/>
        <charset val="238"/>
        <scheme val="minor"/>
      </rPr>
      <t>těžnost 1600 stran.</t>
    </r>
  </si>
  <si>
    <t>Originální toner, výtěžnost 30000 stran.</t>
  </si>
  <si>
    <t>Originální toner, výtěžnost 20000 stran.</t>
  </si>
  <si>
    <t>Originální toner, výtěžnost 7200 stran.</t>
  </si>
  <si>
    <t xml:space="preserve">Toner do tiskárny Triumph Adler P4020DN,  černý </t>
  </si>
  <si>
    <t>Kompatibilní černý toner. Výtěžnost minimálně 1500 stran.</t>
  </si>
  <si>
    <t xml:space="preserve">Fakturace </t>
  </si>
  <si>
    <t>Samostatná faktura</t>
  </si>
  <si>
    <t xml:space="preserve">Financováno
 z projektových finančních prostředků 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</si>
  <si>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</si>
  <si>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</si>
  <si>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 xml:space="preserve">Kontaktní osoba 
k převzetí zboží </t>
  </si>
  <si>
    <t>KMM - Bc. Zdeněk Krejčík,
Tel.: 37763 8301</t>
  </si>
  <si>
    <t>Univerzitní 22,
301 00 Plzeň,
Fakulta strojní -
Katedra materiálu a strojírenské metalurgie, 
místnost UF 254</t>
  </si>
  <si>
    <t>RTI - Ing. Jiří Vaněk, 
Tel.: 37763 8714</t>
  </si>
  <si>
    <t xml:space="preserve">Univerzitní 22,
301 00 Plzeň,
Fakulta strojní -
Regionální technologický institut,
UL 308 </t>
  </si>
  <si>
    <t>Mgr. Veronika Hásová,
Tel.: 37763 5651</t>
  </si>
  <si>
    <t>Sedláčkova 15,
301 00 Plzeň,
Fakulta filozofická -
Katedra sociologie, 
místnost SP 506</t>
  </si>
  <si>
    <t>DFEL - Bc. Martina Nováková,
Tel.: 37763 4011</t>
  </si>
  <si>
    <t>Univerzitní 26,
301 00 Plzeň,
Fakulta elektrotechnická -
Děkanát, 
2NP, místnost EU 211</t>
  </si>
  <si>
    <t>CPV - výběr
TONERY</t>
  </si>
  <si>
    <t xml:space="preserve">Maximální cena za jednotlivé položky 
 v Kč BEZ DPH </t>
  </si>
  <si>
    <t xml:space="preserve">Místo dodání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</si>
</sst>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42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/>
    </xf>
    <xf numFmtId="164" fontId="0" fillId="4" borderId="22" xfId="0" applyNumberFormat="1" applyFill="1" applyBorder="1" applyAlignment="1" applyProtection="1">
      <alignment horizontal="right" vertical="center" inden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164" fontId="0" fillId="4" borderId="30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0" fontId="0" fillId="4" borderId="32" xfId="0" applyNumberFormat="1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31" xfId="0" applyFill="1" applyBorder="1" applyAlignment="1" applyProtection="1">
      <alignment horizontal="center" vertical="center" wrapText="1"/>
    </xf>
    <xf numFmtId="0" fontId="0" fillId="4" borderId="32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33" xfId="0" applyNumberFormat="1" applyBorder="1" applyProtection="1"/>
    <xf numFmtId="0" fontId="0" fillId="0" borderId="33" xfId="0" applyBorder="1" applyAlignment="1" applyProtection="1">
      <alignment vertical="center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left" vertical="center" wrapText="1" inden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33" xfId="0" applyBorder="1" applyProtection="1"/>
    <xf numFmtId="3" fontId="0" fillId="3" borderId="9" xfId="0" applyNumberForma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left" vertical="center" wrapText="1" inden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3" fontId="0" fillId="3" borderId="26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 inden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9" xfId="0" applyBorder="1" applyAlignment="1" applyProtection="1"/>
    <xf numFmtId="0" fontId="0" fillId="0" borderId="21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5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Tonery_valce_do_tiskaren_a_kopirek_II/018%20Tonery%20Ostatn&#237;%20+%20HP_/T_018_podklady_sklad/+2119-0026-19%20Van&#283;k%20Tabulka%20DN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Tonery_valce_do_tiskaren_a_kopirek_II/018%20Tonery%20Ostatn&#237;%20+%20HP_/T_018_podklady_sklad/+3319-0006-19OKI_B412_Parizkova%20Tonery%20do%20tiskarn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nery"/>
      <sheetName val="SOP_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nery"/>
      <sheetName val="SOP_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2"/>
  <sheetViews>
    <sheetView tabSelected="1" zoomScale="60" zoomScaleNormal="60" zoomScaleSheetLayoutView="55" workbookViewId="0">
      <selection activeCell="K44" sqref="K44"/>
    </sheetView>
  </sheetViews>
  <sheetFormatPr defaultRowHeight="14.4" x14ac:dyDescent="0.3"/>
  <cols>
    <col min="1" max="1" width="1.44140625" style="94" customWidth="1"/>
    <col min="2" max="2" width="5.6640625" style="94" customWidth="1"/>
    <col min="3" max="3" width="43.44140625" style="9" customWidth="1"/>
    <col min="4" max="4" width="9.6640625" style="132" customWidth="1"/>
    <col min="5" max="5" width="10.6640625" style="13" customWidth="1"/>
    <col min="6" max="6" width="70.33203125" style="9" customWidth="1"/>
    <col min="7" max="7" width="29.109375" style="133" customWidth="1"/>
    <col min="8" max="8" width="20.88671875" style="9" customWidth="1"/>
    <col min="9" max="9" width="19" style="9" customWidth="1"/>
    <col min="10" max="10" width="28" style="10" customWidth="1"/>
    <col min="11" max="11" width="29.33203125" style="10" customWidth="1"/>
    <col min="12" max="12" width="27.44140625" style="9" customWidth="1"/>
    <col min="13" max="13" width="22.109375" style="133" hidden="1" customWidth="1"/>
    <col min="14" max="14" width="20.88671875" style="94" customWidth="1"/>
    <col min="15" max="15" width="24.44140625" style="94" customWidth="1"/>
    <col min="16" max="16" width="21" style="94" customWidth="1"/>
    <col min="17" max="17" width="19.44140625" style="94" customWidth="1"/>
    <col min="18" max="18" width="39.88671875" style="121" customWidth="1"/>
    <col min="19" max="16384" width="8.88671875" style="94"/>
  </cols>
  <sheetData>
    <row r="1" spans="1:18" s="10" customFormat="1" ht="24.6" customHeight="1" x14ac:dyDescent="0.3">
      <c r="B1" s="67" t="s">
        <v>54</v>
      </c>
      <c r="C1" s="70"/>
      <c r="D1" s="13"/>
      <c r="E1" s="13"/>
      <c r="F1" s="9"/>
      <c r="G1" s="71"/>
      <c r="H1" s="72"/>
      <c r="I1" s="73"/>
      <c r="J1" s="73"/>
      <c r="K1" s="74"/>
      <c r="L1" s="9"/>
      <c r="M1" s="9"/>
      <c r="O1" s="68" t="s">
        <v>55</v>
      </c>
      <c r="P1" s="68"/>
      <c r="Q1" s="68"/>
      <c r="R1" s="75"/>
    </row>
    <row r="2" spans="1:18" s="10" customFormat="1" ht="18.75" customHeight="1" x14ac:dyDescent="0.3">
      <c r="C2" s="9"/>
      <c r="D2" s="7"/>
      <c r="E2" s="8"/>
      <c r="F2" s="9"/>
      <c r="G2" s="76"/>
      <c r="H2" s="76"/>
      <c r="I2" s="76"/>
      <c r="J2" s="76"/>
      <c r="K2" s="76"/>
      <c r="L2" s="9"/>
      <c r="M2" s="9"/>
      <c r="O2" s="77"/>
      <c r="P2" s="77"/>
      <c r="R2" s="78"/>
    </row>
    <row r="3" spans="1:18" s="10" customFormat="1" ht="17.25" customHeight="1" x14ac:dyDescent="0.3">
      <c r="B3" s="79"/>
      <c r="C3" s="80" t="s">
        <v>10</v>
      </c>
      <c r="D3" s="81"/>
      <c r="E3" s="81"/>
      <c r="F3" s="81"/>
      <c r="G3" s="82"/>
      <c r="H3" s="82"/>
      <c r="I3" s="82"/>
      <c r="J3" s="82"/>
      <c r="K3" s="82"/>
      <c r="L3" s="77"/>
      <c r="M3" s="75"/>
      <c r="N3" s="75"/>
      <c r="O3" s="77"/>
      <c r="P3" s="77"/>
      <c r="R3" s="75"/>
    </row>
    <row r="4" spans="1:18" s="10" customFormat="1" ht="17.25" customHeight="1" thickBot="1" x14ac:dyDescent="0.35">
      <c r="B4" s="83"/>
      <c r="C4" s="84" t="s">
        <v>13</v>
      </c>
      <c r="D4" s="81"/>
      <c r="E4" s="81"/>
      <c r="F4" s="81"/>
      <c r="G4" s="81"/>
      <c r="H4" s="77"/>
      <c r="I4" s="77"/>
      <c r="J4" s="77"/>
      <c r="K4" s="77"/>
      <c r="L4" s="77"/>
      <c r="M4" s="9"/>
      <c r="N4" s="9"/>
      <c r="O4" s="77"/>
      <c r="P4" s="77"/>
      <c r="R4" s="75"/>
    </row>
    <row r="5" spans="1:18" s="10" customFormat="1" ht="42.75" customHeight="1" thickBot="1" x14ac:dyDescent="0.35">
      <c r="B5" s="11"/>
      <c r="C5" s="12"/>
      <c r="D5" s="13"/>
      <c r="E5" s="13"/>
      <c r="F5" s="9"/>
      <c r="G5" s="20" t="s">
        <v>12</v>
      </c>
      <c r="H5" s="9"/>
      <c r="I5" s="9"/>
      <c r="J5" s="85"/>
      <c r="L5" s="9"/>
      <c r="M5" s="14"/>
      <c r="O5" s="30" t="s">
        <v>12</v>
      </c>
      <c r="R5" s="86"/>
    </row>
    <row r="6" spans="1:18" s="10" customFormat="1" ht="112.5" customHeight="1" thickTop="1" thickBot="1" x14ac:dyDescent="0.35">
      <c r="A6" s="87"/>
      <c r="B6" s="15" t="s">
        <v>1</v>
      </c>
      <c r="C6" s="40" t="s">
        <v>56</v>
      </c>
      <c r="D6" s="40" t="s">
        <v>0</v>
      </c>
      <c r="E6" s="40" t="s">
        <v>57</v>
      </c>
      <c r="F6" s="40" t="s">
        <v>58</v>
      </c>
      <c r="G6" s="33" t="s">
        <v>2</v>
      </c>
      <c r="H6" s="40" t="s">
        <v>79</v>
      </c>
      <c r="I6" s="40" t="s">
        <v>81</v>
      </c>
      <c r="J6" s="40" t="s">
        <v>83</v>
      </c>
      <c r="K6" s="56" t="s">
        <v>84</v>
      </c>
      <c r="L6" s="40" t="s">
        <v>95</v>
      </c>
      <c r="M6" s="40" t="s">
        <v>94</v>
      </c>
      <c r="N6" s="40" t="s">
        <v>6</v>
      </c>
      <c r="O6" s="31" t="s">
        <v>7</v>
      </c>
      <c r="P6" s="56" t="s">
        <v>8</v>
      </c>
      <c r="Q6" s="56" t="s">
        <v>9</v>
      </c>
      <c r="R6" s="40" t="s">
        <v>93</v>
      </c>
    </row>
    <row r="7" spans="1:18" ht="60" customHeight="1" thickTop="1" x14ac:dyDescent="0.3">
      <c r="A7" s="88" t="s">
        <v>36</v>
      </c>
      <c r="B7" s="89">
        <v>1</v>
      </c>
      <c r="C7" s="90" t="s">
        <v>15</v>
      </c>
      <c r="D7" s="91">
        <v>1</v>
      </c>
      <c r="E7" s="92" t="s">
        <v>16</v>
      </c>
      <c r="F7" s="93" t="s">
        <v>59</v>
      </c>
      <c r="G7" s="29"/>
      <c r="H7" s="59" t="s">
        <v>80</v>
      </c>
      <c r="I7" s="59" t="s">
        <v>82</v>
      </c>
      <c r="J7" s="59"/>
      <c r="K7" s="59" t="s">
        <v>85</v>
      </c>
      <c r="L7" s="59" t="s">
        <v>86</v>
      </c>
      <c r="M7" s="6">
        <f>D7*N7</f>
        <v>1000</v>
      </c>
      <c r="N7" s="41">
        <v>1000</v>
      </c>
      <c r="O7" s="37"/>
      <c r="P7" s="38">
        <f>D7*O7</f>
        <v>0</v>
      </c>
      <c r="Q7" s="27" t="str">
        <f t="shared" ref="Q7:Q38" si="0">IF(ISNUMBER(O7), IF(O7&gt;N7,"NEVYHOVUJE","VYHOVUJE")," ")</f>
        <v xml:space="preserve"> </v>
      </c>
      <c r="R7" s="62" t="s">
        <v>3</v>
      </c>
    </row>
    <row r="8" spans="1:18" ht="60" customHeight="1" x14ac:dyDescent="0.3">
      <c r="A8" s="95"/>
      <c r="B8" s="96">
        <v>2</v>
      </c>
      <c r="C8" s="58" t="s">
        <v>60</v>
      </c>
      <c r="D8" s="97">
        <v>1</v>
      </c>
      <c r="E8" s="98" t="s">
        <v>16</v>
      </c>
      <c r="F8" s="93" t="s">
        <v>61</v>
      </c>
      <c r="G8" s="21"/>
      <c r="H8" s="60"/>
      <c r="I8" s="60"/>
      <c r="J8" s="60"/>
      <c r="K8" s="60"/>
      <c r="L8" s="60"/>
      <c r="M8" s="4">
        <f>D8*N8</f>
        <v>800</v>
      </c>
      <c r="N8" s="42">
        <v>800</v>
      </c>
      <c r="O8" s="24"/>
      <c r="P8" s="28">
        <f>D8*O8</f>
        <v>0</v>
      </c>
      <c r="Q8" s="25" t="str">
        <f t="shared" si="0"/>
        <v xml:space="preserve"> </v>
      </c>
      <c r="R8" s="63"/>
    </row>
    <row r="9" spans="1:18" ht="60" customHeight="1" x14ac:dyDescent="0.3">
      <c r="A9" s="95"/>
      <c r="B9" s="96">
        <v>3</v>
      </c>
      <c r="C9" s="58" t="s">
        <v>17</v>
      </c>
      <c r="D9" s="97">
        <v>1</v>
      </c>
      <c r="E9" s="98" t="s">
        <v>16</v>
      </c>
      <c r="F9" s="93" t="s">
        <v>62</v>
      </c>
      <c r="G9" s="21"/>
      <c r="H9" s="60"/>
      <c r="I9" s="60"/>
      <c r="J9" s="60"/>
      <c r="K9" s="60"/>
      <c r="L9" s="60"/>
      <c r="M9" s="4">
        <f>D9*N9</f>
        <v>900</v>
      </c>
      <c r="N9" s="42">
        <v>900</v>
      </c>
      <c r="O9" s="24"/>
      <c r="P9" s="28">
        <f>D9*O9</f>
        <v>0</v>
      </c>
      <c r="Q9" s="25" t="str">
        <f t="shared" si="0"/>
        <v xml:space="preserve"> </v>
      </c>
      <c r="R9" s="63"/>
    </row>
    <row r="10" spans="1:18" ht="60" customHeight="1" x14ac:dyDescent="0.3">
      <c r="A10" s="95"/>
      <c r="B10" s="96">
        <v>4</v>
      </c>
      <c r="C10" s="58" t="s">
        <v>18</v>
      </c>
      <c r="D10" s="97">
        <v>1</v>
      </c>
      <c r="E10" s="98" t="s">
        <v>16</v>
      </c>
      <c r="F10" s="93" t="s">
        <v>62</v>
      </c>
      <c r="G10" s="21"/>
      <c r="H10" s="60"/>
      <c r="I10" s="60"/>
      <c r="J10" s="60"/>
      <c r="K10" s="60"/>
      <c r="L10" s="60"/>
      <c r="M10" s="4">
        <f>D10*N10</f>
        <v>900</v>
      </c>
      <c r="N10" s="42">
        <v>900</v>
      </c>
      <c r="O10" s="24"/>
      <c r="P10" s="28">
        <f>D10*O10</f>
        <v>0</v>
      </c>
      <c r="Q10" s="25" t="str">
        <f t="shared" si="0"/>
        <v xml:space="preserve"> </v>
      </c>
      <c r="R10" s="63"/>
    </row>
    <row r="11" spans="1:18" ht="60" customHeight="1" x14ac:dyDescent="0.3">
      <c r="A11" s="95"/>
      <c r="B11" s="99">
        <v>5</v>
      </c>
      <c r="C11" s="58" t="s">
        <v>19</v>
      </c>
      <c r="D11" s="97">
        <v>1</v>
      </c>
      <c r="E11" s="98" t="s">
        <v>16</v>
      </c>
      <c r="F11" s="93" t="s">
        <v>62</v>
      </c>
      <c r="G11" s="21"/>
      <c r="H11" s="60"/>
      <c r="I11" s="60"/>
      <c r="J11" s="60"/>
      <c r="K11" s="60"/>
      <c r="L11" s="60"/>
      <c r="M11" s="4">
        <f>D11*N11</f>
        <v>900</v>
      </c>
      <c r="N11" s="42">
        <v>900</v>
      </c>
      <c r="O11" s="24"/>
      <c r="P11" s="28">
        <f>D11*O11</f>
        <v>0</v>
      </c>
      <c r="Q11" s="25" t="str">
        <f t="shared" si="0"/>
        <v xml:space="preserve"> </v>
      </c>
      <c r="R11" s="63"/>
    </row>
    <row r="12" spans="1:18" ht="60" customHeight="1" x14ac:dyDescent="0.3">
      <c r="A12" s="95"/>
      <c r="B12" s="99">
        <v>6</v>
      </c>
      <c r="C12" s="58" t="s">
        <v>20</v>
      </c>
      <c r="D12" s="97">
        <v>1</v>
      </c>
      <c r="E12" s="98" t="s">
        <v>16</v>
      </c>
      <c r="F12" s="93" t="s">
        <v>62</v>
      </c>
      <c r="G12" s="21"/>
      <c r="H12" s="60"/>
      <c r="I12" s="60"/>
      <c r="J12" s="60"/>
      <c r="K12" s="60"/>
      <c r="L12" s="60"/>
      <c r="M12" s="4">
        <f>D12*N12</f>
        <v>900</v>
      </c>
      <c r="N12" s="42">
        <v>900</v>
      </c>
      <c r="O12" s="24"/>
      <c r="P12" s="28">
        <f>D12*O12</f>
        <v>0</v>
      </c>
      <c r="Q12" s="25" t="str">
        <f t="shared" si="0"/>
        <v xml:space="preserve"> </v>
      </c>
      <c r="R12" s="63"/>
    </row>
    <row r="13" spans="1:18" ht="60" customHeight="1" x14ac:dyDescent="0.3">
      <c r="A13" s="95"/>
      <c r="B13" s="99">
        <v>7</v>
      </c>
      <c r="C13" s="58" t="s">
        <v>21</v>
      </c>
      <c r="D13" s="97">
        <v>1</v>
      </c>
      <c r="E13" s="98" t="s">
        <v>16</v>
      </c>
      <c r="F13" s="93" t="s">
        <v>63</v>
      </c>
      <c r="G13" s="21"/>
      <c r="H13" s="60"/>
      <c r="I13" s="60"/>
      <c r="J13" s="60"/>
      <c r="K13" s="60"/>
      <c r="L13" s="60"/>
      <c r="M13" s="4">
        <f>D13*N13</f>
        <v>1000</v>
      </c>
      <c r="N13" s="42">
        <v>1000</v>
      </c>
      <c r="O13" s="24"/>
      <c r="P13" s="28">
        <f>D13*O13</f>
        <v>0</v>
      </c>
      <c r="Q13" s="25" t="str">
        <f t="shared" si="0"/>
        <v xml:space="preserve"> </v>
      </c>
      <c r="R13" s="63"/>
    </row>
    <row r="14" spans="1:18" ht="60" customHeight="1" x14ac:dyDescent="0.3">
      <c r="A14" s="95"/>
      <c r="B14" s="99">
        <v>8</v>
      </c>
      <c r="C14" s="58" t="s">
        <v>22</v>
      </c>
      <c r="D14" s="97">
        <v>1</v>
      </c>
      <c r="E14" s="98" t="s">
        <v>16</v>
      </c>
      <c r="F14" s="93" t="s">
        <v>64</v>
      </c>
      <c r="G14" s="21"/>
      <c r="H14" s="60"/>
      <c r="I14" s="60"/>
      <c r="J14" s="60"/>
      <c r="K14" s="60"/>
      <c r="L14" s="60"/>
      <c r="M14" s="4">
        <f>D14*N14</f>
        <v>1000</v>
      </c>
      <c r="N14" s="42">
        <v>1000</v>
      </c>
      <c r="O14" s="24"/>
      <c r="P14" s="28">
        <f>D14*O14</f>
        <v>0</v>
      </c>
      <c r="Q14" s="25" t="str">
        <f t="shared" si="0"/>
        <v xml:space="preserve"> </v>
      </c>
      <c r="R14" s="63"/>
    </row>
    <row r="15" spans="1:18" ht="35.25" customHeight="1" x14ac:dyDescent="0.3">
      <c r="A15" s="95"/>
      <c r="B15" s="99">
        <v>9</v>
      </c>
      <c r="C15" s="58" t="s">
        <v>23</v>
      </c>
      <c r="D15" s="97">
        <v>1</v>
      </c>
      <c r="E15" s="98" t="s">
        <v>16</v>
      </c>
      <c r="F15" s="93" t="s">
        <v>24</v>
      </c>
      <c r="G15" s="21"/>
      <c r="H15" s="60"/>
      <c r="I15" s="60"/>
      <c r="J15" s="60"/>
      <c r="K15" s="60"/>
      <c r="L15" s="60"/>
      <c r="M15" s="4">
        <f>D15*N15</f>
        <v>1300</v>
      </c>
      <c r="N15" s="42">
        <v>1300</v>
      </c>
      <c r="O15" s="24"/>
      <c r="P15" s="28">
        <f>D15*O15</f>
        <v>0</v>
      </c>
      <c r="Q15" s="25" t="str">
        <f t="shared" si="0"/>
        <v xml:space="preserve"> </v>
      </c>
      <c r="R15" s="63"/>
    </row>
    <row r="16" spans="1:18" ht="35.25" customHeight="1" x14ac:dyDescent="0.3">
      <c r="A16" s="95"/>
      <c r="B16" s="99">
        <v>10</v>
      </c>
      <c r="C16" s="58" t="s">
        <v>25</v>
      </c>
      <c r="D16" s="97">
        <v>1</v>
      </c>
      <c r="E16" s="98" t="s">
        <v>16</v>
      </c>
      <c r="F16" s="93" t="s">
        <v>26</v>
      </c>
      <c r="G16" s="21"/>
      <c r="H16" s="60"/>
      <c r="I16" s="60"/>
      <c r="J16" s="60"/>
      <c r="K16" s="60"/>
      <c r="L16" s="60"/>
      <c r="M16" s="4">
        <f>D16*N16</f>
        <v>1450</v>
      </c>
      <c r="N16" s="42">
        <v>1450</v>
      </c>
      <c r="O16" s="24"/>
      <c r="P16" s="28">
        <f>D16*O16</f>
        <v>0</v>
      </c>
      <c r="Q16" s="25" t="str">
        <f t="shared" si="0"/>
        <v xml:space="preserve"> </v>
      </c>
      <c r="R16" s="63"/>
    </row>
    <row r="17" spans="1:18" ht="50.25" customHeight="1" x14ac:dyDescent="0.3">
      <c r="A17" s="95"/>
      <c r="B17" s="99">
        <v>11</v>
      </c>
      <c r="C17" s="58" t="s">
        <v>27</v>
      </c>
      <c r="D17" s="97">
        <v>1</v>
      </c>
      <c r="E17" s="98" t="s">
        <v>16</v>
      </c>
      <c r="F17" s="93" t="s">
        <v>63</v>
      </c>
      <c r="G17" s="21"/>
      <c r="H17" s="60"/>
      <c r="I17" s="60"/>
      <c r="J17" s="60"/>
      <c r="K17" s="60"/>
      <c r="L17" s="60"/>
      <c r="M17" s="4">
        <f>D17*N17</f>
        <v>1200</v>
      </c>
      <c r="N17" s="42">
        <v>1200</v>
      </c>
      <c r="O17" s="24"/>
      <c r="P17" s="28">
        <f>D17*O17</f>
        <v>0</v>
      </c>
      <c r="Q17" s="25" t="str">
        <f t="shared" si="0"/>
        <v xml:space="preserve"> </v>
      </c>
      <c r="R17" s="63"/>
    </row>
    <row r="18" spans="1:18" ht="51.75" customHeight="1" x14ac:dyDescent="0.3">
      <c r="A18" s="95"/>
      <c r="B18" s="99">
        <v>12</v>
      </c>
      <c r="C18" s="58" t="s">
        <v>28</v>
      </c>
      <c r="D18" s="97">
        <v>1</v>
      </c>
      <c r="E18" s="98" t="s">
        <v>16</v>
      </c>
      <c r="F18" s="93" t="s">
        <v>65</v>
      </c>
      <c r="G18" s="21"/>
      <c r="H18" s="60"/>
      <c r="I18" s="60"/>
      <c r="J18" s="60"/>
      <c r="K18" s="60"/>
      <c r="L18" s="60"/>
      <c r="M18" s="4">
        <f>D18*N18</f>
        <v>800</v>
      </c>
      <c r="N18" s="42">
        <v>800</v>
      </c>
      <c r="O18" s="24"/>
      <c r="P18" s="28">
        <f>D18*O18</f>
        <v>0</v>
      </c>
      <c r="Q18" s="25" t="str">
        <f t="shared" si="0"/>
        <v xml:space="preserve"> </v>
      </c>
      <c r="R18" s="63"/>
    </row>
    <row r="19" spans="1:18" ht="54" customHeight="1" x14ac:dyDescent="0.3">
      <c r="A19" s="95"/>
      <c r="B19" s="99">
        <v>13</v>
      </c>
      <c r="C19" s="58" t="s">
        <v>29</v>
      </c>
      <c r="D19" s="97">
        <v>1</v>
      </c>
      <c r="E19" s="98" t="s">
        <v>16</v>
      </c>
      <c r="F19" s="93" t="s">
        <v>66</v>
      </c>
      <c r="G19" s="21"/>
      <c r="H19" s="60"/>
      <c r="I19" s="60"/>
      <c r="J19" s="60"/>
      <c r="K19" s="60"/>
      <c r="L19" s="60"/>
      <c r="M19" s="4">
        <f>D19*N19</f>
        <v>600</v>
      </c>
      <c r="N19" s="42">
        <v>600</v>
      </c>
      <c r="O19" s="24"/>
      <c r="P19" s="28">
        <f>D19*O19</f>
        <v>0</v>
      </c>
      <c r="Q19" s="25" t="str">
        <f t="shared" si="0"/>
        <v xml:space="preserve"> </v>
      </c>
      <c r="R19" s="63"/>
    </row>
    <row r="20" spans="1:18" ht="52.5" customHeight="1" x14ac:dyDescent="0.3">
      <c r="A20" s="95"/>
      <c r="B20" s="99">
        <v>14</v>
      </c>
      <c r="C20" s="58" t="s">
        <v>30</v>
      </c>
      <c r="D20" s="97">
        <v>1</v>
      </c>
      <c r="E20" s="98" t="s">
        <v>16</v>
      </c>
      <c r="F20" s="93" t="s">
        <v>66</v>
      </c>
      <c r="G20" s="21"/>
      <c r="H20" s="60"/>
      <c r="I20" s="60"/>
      <c r="J20" s="60"/>
      <c r="K20" s="60"/>
      <c r="L20" s="60"/>
      <c r="M20" s="4">
        <f>D20*N20</f>
        <v>600</v>
      </c>
      <c r="N20" s="42">
        <v>600</v>
      </c>
      <c r="O20" s="24"/>
      <c r="P20" s="28">
        <f>D20*O20</f>
        <v>0</v>
      </c>
      <c r="Q20" s="25" t="str">
        <f t="shared" si="0"/>
        <v xml:space="preserve"> </v>
      </c>
      <c r="R20" s="63"/>
    </row>
    <row r="21" spans="1:18" ht="48" customHeight="1" x14ac:dyDescent="0.3">
      <c r="A21" s="95"/>
      <c r="B21" s="99">
        <v>15</v>
      </c>
      <c r="C21" s="58" t="s">
        <v>31</v>
      </c>
      <c r="D21" s="97">
        <v>1</v>
      </c>
      <c r="E21" s="98" t="s">
        <v>16</v>
      </c>
      <c r="F21" s="93" t="s">
        <v>67</v>
      </c>
      <c r="G21" s="21"/>
      <c r="H21" s="60"/>
      <c r="I21" s="60"/>
      <c r="J21" s="60"/>
      <c r="K21" s="60"/>
      <c r="L21" s="60"/>
      <c r="M21" s="4">
        <f>D21*N21</f>
        <v>1800</v>
      </c>
      <c r="N21" s="42">
        <v>1800</v>
      </c>
      <c r="O21" s="24"/>
      <c r="P21" s="28">
        <f>D21*O21</f>
        <v>0</v>
      </c>
      <c r="Q21" s="25" t="str">
        <f t="shared" si="0"/>
        <v xml:space="preserve"> </v>
      </c>
      <c r="R21" s="63"/>
    </row>
    <row r="22" spans="1:18" ht="54.75" customHeight="1" x14ac:dyDescent="0.3">
      <c r="A22" s="95"/>
      <c r="B22" s="99">
        <v>16</v>
      </c>
      <c r="C22" s="58" t="s">
        <v>32</v>
      </c>
      <c r="D22" s="97">
        <v>1</v>
      </c>
      <c r="E22" s="98" t="s">
        <v>16</v>
      </c>
      <c r="F22" s="93" t="s">
        <v>68</v>
      </c>
      <c r="G22" s="21"/>
      <c r="H22" s="60"/>
      <c r="I22" s="60"/>
      <c r="J22" s="60"/>
      <c r="K22" s="60"/>
      <c r="L22" s="60"/>
      <c r="M22" s="4">
        <f>D22*N22</f>
        <v>700</v>
      </c>
      <c r="N22" s="42">
        <v>700</v>
      </c>
      <c r="O22" s="24"/>
      <c r="P22" s="28">
        <f>D22*O22</f>
        <v>0</v>
      </c>
      <c r="Q22" s="25" t="str">
        <f t="shared" si="0"/>
        <v xml:space="preserve"> </v>
      </c>
      <c r="R22" s="63"/>
    </row>
    <row r="23" spans="1:18" ht="60" customHeight="1" x14ac:dyDescent="0.3">
      <c r="A23" s="95"/>
      <c r="B23" s="99">
        <v>17</v>
      </c>
      <c r="C23" s="58" t="s">
        <v>33</v>
      </c>
      <c r="D23" s="97">
        <v>1</v>
      </c>
      <c r="E23" s="98" t="s">
        <v>16</v>
      </c>
      <c r="F23" s="93" t="s">
        <v>59</v>
      </c>
      <c r="G23" s="21"/>
      <c r="H23" s="60"/>
      <c r="I23" s="60"/>
      <c r="J23" s="60"/>
      <c r="K23" s="60"/>
      <c r="L23" s="60"/>
      <c r="M23" s="4">
        <f>D23*N23</f>
        <v>500</v>
      </c>
      <c r="N23" s="42">
        <v>500</v>
      </c>
      <c r="O23" s="24"/>
      <c r="P23" s="28">
        <f>D23*O23</f>
        <v>0</v>
      </c>
      <c r="Q23" s="25" t="str">
        <f t="shared" si="0"/>
        <v xml:space="preserve"> </v>
      </c>
      <c r="R23" s="63"/>
    </row>
    <row r="24" spans="1:18" ht="60" customHeight="1" x14ac:dyDescent="0.3">
      <c r="A24" s="95"/>
      <c r="B24" s="99">
        <v>18</v>
      </c>
      <c r="C24" s="58" t="s">
        <v>34</v>
      </c>
      <c r="D24" s="97">
        <v>1</v>
      </c>
      <c r="E24" s="98" t="s">
        <v>16</v>
      </c>
      <c r="F24" s="93" t="s">
        <v>69</v>
      </c>
      <c r="G24" s="21"/>
      <c r="H24" s="60"/>
      <c r="I24" s="60"/>
      <c r="J24" s="60"/>
      <c r="K24" s="60"/>
      <c r="L24" s="60"/>
      <c r="M24" s="4">
        <f>D24*N24</f>
        <v>700</v>
      </c>
      <c r="N24" s="42">
        <v>700</v>
      </c>
      <c r="O24" s="24"/>
      <c r="P24" s="28">
        <f>D24*O24</f>
        <v>0</v>
      </c>
      <c r="Q24" s="25" t="str">
        <f t="shared" si="0"/>
        <v xml:space="preserve"> </v>
      </c>
      <c r="R24" s="63"/>
    </row>
    <row r="25" spans="1:18" ht="60" customHeight="1" x14ac:dyDescent="0.3">
      <c r="A25" s="95"/>
      <c r="B25" s="99">
        <v>19</v>
      </c>
      <c r="C25" s="58" t="s">
        <v>35</v>
      </c>
      <c r="D25" s="97">
        <v>1</v>
      </c>
      <c r="E25" s="98" t="s">
        <v>16</v>
      </c>
      <c r="F25" s="93" t="s">
        <v>61</v>
      </c>
      <c r="G25" s="21"/>
      <c r="H25" s="60"/>
      <c r="I25" s="60"/>
      <c r="J25" s="60"/>
      <c r="K25" s="60"/>
      <c r="L25" s="60"/>
      <c r="M25" s="4">
        <f>D25*N25</f>
        <v>700</v>
      </c>
      <c r="N25" s="42">
        <v>700</v>
      </c>
      <c r="O25" s="24"/>
      <c r="P25" s="28">
        <f>D25*O25</f>
        <v>0</v>
      </c>
      <c r="Q25" s="25" t="str">
        <f t="shared" si="0"/>
        <v xml:space="preserve"> </v>
      </c>
      <c r="R25" s="63"/>
    </row>
    <row r="26" spans="1:18" ht="60" customHeight="1" thickBot="1" x14ac:dyDescent="0.35">
      <c r="A26" s="95"/>
      <c r="B26" s="100">
        <v>20</v>
      </c>
      <c r="C26" s="101" t="s">
        <v>71</v>
      </c>
      <c r="D26" s="102">
        <v>2</v>
      </c>
      <c r="E26" s="103" t="s">
        <v>16</v>
      </c>
      <c r="F26" s="104" t="s">
        <v>70</v>
      </c>
      <c r="G26" s="32"/>
      <c r="H26" s="61"/>
      <c r="I26" s="61"/>
      <c r="J26" s="61"/>
      <c r="K26" s="61"/>
      <c r="L26" s="61"/>
      <c r="M26" s="5">
        <f>D26*N26</f>
        <v>1200</v>
      </c>
      <c r="N26" s="23">
        <v>600</v>
      </c>
      <c r="O26" s="43"/>
      <c r="P26" s="36">
        <f>D26*O26</f>
        <v>0</v>
      </c>
      <c r="Q26" s="26" t="str">
        <f t="shared" si="0"/>
        <v xml:space="preserve"> </v>
      </c>
      <c r="R26" s="64"/>
    </row>
    <row r="27" spans="1:18" ht="36.75" customHeight="1" thickTop="1" x14ac:dyDescent="0.3">
      <c r="A27" s="88" t="s">
        <v>42</v>
      </c>
      <c r="B27" s="105">
        <v>21</v>
      </c>
      <c r="C27" s="58" t="s">
        <v>37</v>
      </c>
      <c r="D27" s="91">
        <v>1</v>
      </c>
      <c r="E27" s="92" t="s">
        <v>16</v>
      </c>
      <c r="F27" s="93" t="s">
        <v>38</v>
      </c>
      <c r="G27" s="29"/>
      <c r="H27" s="59" t="s">
        <v>80</v>
      </c>
      <c r="I27" s="59" t="s">
        <v>82</v>
      </c>
      <c r="J27" s="59"/>
      <c r="K27" s="59" t="s">
        <v>87</v>
      </c>
      <c r="L27" s="59" t="s">
        <v>88</v>
      </c>
      <c r="M27" s="6">
        <f>D27*N27</f>
        <v>1500</v>
      </c>
      <c r="N27" s="22">
        <v>1500</v>
      </c>
      <c r="O27" s="37"/>
      <c r="P27" s="39">
        <f>D27*O27</f>
        <v>0</v>
      </c>
      <c r="Q27" s="27" t="str">
        <f t="shared" si="0"/>
        <v xml:space="preserve"> </v>
      </c>
      <c r="R27" s="62" t="s">
        <v>11</v>
      </c>
    </row>
    <row r="28" spans="1:18" ht="36.75" customHeight="1" x14ac:dyDescent="0.3">
      <c r="A28" s="95"/>
      <c r="B28" s="99">
        <v>22</v>
      </c>
      <c r="C28" s="58" t="s">
        <v>39</v>
      </c>
      <c r="D28" s="97">
        <v>1</v>
      </c>
      <c r="E28" s="98" t="s">
        <v>16</v>
      </c>
      <c r="F28" s="93" t="s">
        <v>72</v>
      </c>
      <c r="G28" s="21"/>
      <c r="H28" s="60"/>
      <c r="I28" s="60"/>
      <c r="J28" s="60"/>
      <c r="K28" s="60"/>
      <c r="L28" s="60"/>
      <c r="M28" s="4">
        <f>D28*N28</f>
        <v>1350</v>
      </c>
      <c r="N28" s="22">
        <v>1350</v>
      </c>
      <c r="O28" s="24"/>
      <c r="P28" s="28">
        <f>D28*O28</f>
        <v>0</v>
      </c>
      <c r="Q28" s="25" t="str">
        <f t="shared" si="0"/>
        <v xml:space="preserve"> </v>
      </c>
      <c r="R28" s="63"/>
    </row>
    <row r="29" spans="1:18" ht="36.75" customHeight="1" x14ac:dyDescent="0.3">
      <c r="A29" s="95"/>
      <c r="B29" s="99">
        <v>23</v>
      </c>
      <c r="C29" s="58" t="s">
        <v>40</v>
      </c>
      <c r="D29" s="97">
        <v>1</v>
      </c>
      <c r="E29" s="98" t="s">
        <v>16</v>
      </c>
      <c r="F29" s="93" t="s">
        <v>72</v>
      </c>
      <c r="G29" s="21"/>
      <c r="H29" s="60"/>
      <c r="I29" s="60"/>
      <c r="J29" s="60"/>
      <c r="K29" s="60"/>
      <c r="L29" s="60"/>
      <c r="M29" s="4">
        <f>D29*N29</f>
        <v>1350</v>
      </c>
      <c r="N29" s="22">
        <v>1350</v>
      </c>
      <c r="O29" s="24"/>
      <c r="P29" s="28">
        <f>D29*O29</f>
        <v>0</v>
      </c>
      <c r="Q29" s="25" t="str">
        <f t="shared" si="0"/>
        <v xml:space="preserve"> </v>
      </c>
      <c r="R29" s="63"/>
    </row>
    <row r="30" spans="1:18" ht="36.75" customHeight="1" thickBot="1" x14ac:dyDescent="0.35">
      <c r="A30" s="95"/>
      <c r="B30" s="100">
        <v>24</v>
      </c>
      <c r="C30" s="101" t="s">
        <v>41</v>
      </c>
      <c r="D30" s="102">
        <v>1</v>
      </c>
      <c r="E30" s="103" t="s">
        <v>16</v>
      </c>
      <c r="F30" s="104" t="s">
        <v>72</v>
      </c>
      <c r="G30" s="32"/>
      <c r="H30" s="61"/>
      <c r="I30" s="61"/>
      <c r="J30" s="61"/>
      <c r="K30" s="61"/>
      <c r="L30" s="61"/>
      <c r="M30" s="5">
        <f>D30*N30</f>
        <v>1350</v>
      </c>
      <c r="N30" s="23">
        <v>1350</v>
      </c>
      <c r="O30" s="43"/>
      <c r="P30" s="36">
        <f>D30*O30</f>
        <v>0</v>
      </c>
      <c r="Q30" s="26" t="str">
        <f t="shared" si="0"/>
        <v xml:space="preserve"> </v>
      </c>
      <c r="R30" s="64"/>
    </row>
    <row r="31" spans="1:18" ht="86.25" customHeight="1" thickTop="1" thickBot="1" x14ac:dyDescent="0.35">
      <c r="A31" s="88" t="s">
        <v>43</v>
      </c>
      <c r="B31" s="106">
        <v>25</v>
      </c>
      <c r="C31" s="107" t="s">
        <v>44</v>
      </c>
      <c r="D31" s="108">
        <v>3</v>
      </c>
      <c r="E31" s="109" t="s">
        <v>16</v>
      </c>
      <c r="F31" s="110" t="s">
        <v>45</v>
      </c>
      <c r="G31" s="45"/>
      <c r="H31" s="111" t="s">
        <v>80</v>
      </c>
      <c r="I31" s="109" t="s">
        <v>82</v>
      </c>
      <c r="J31" s="109"/>
      <c r="K31" s="109" t="s">
        <v>89</v>
      </c>
      <c r="L31" s="109" t="s">
        <v>90</v>
      </c>
      <c r="M31" s="46">
        <f>D31*N31</f>
        <v>3000</v>
      </c>
      <c r="N31" s="47">
        <v>1000</v>
      </c>
      <c r="O31" s="48"/>
      <c r="P31" s="49">
        <f>D31*O31</f>
        <v>0</v>
      </c>
      <c r="Q31" s="50" t="str">
        <f t="shared" si="0"/>
        <v xml:space="preserve"> </v>
      </c>
      <c r="R31" s="112" t="s">
        <v>3</v>
      </c>
    </row>
    <row r="32" spans="1:18" ht="38.25" customHeight="1" thickTop="1" x14ac:dyDescent="0.3">
      <c r="A32" s="95" t="s">
        <v>47</v>
      </c>
      <c r="B32" s="105">
        <v>26</v>
      </c>
      <c r="C32" s="113" t="s">
        <v>48</v>
      </c>
      <c r="D32" s="114">
        <v>4</v>
      </c>
      <c r="E32" s="115" t="s">
        <v>16</v>
      </c>
      <c r="F32" s="93" t="s">
        <v>73</v>
      </c>
      <c r="G32" s="29"/>
      <c r="H32" s="59" t="s">
        <v>80</v>
      </c>
      <c r="I32" s="59" t="s">
        <v>82</v>
      </c>
      <c r="J32" s="59"/>
      <c r="K32" s="59" t="s">
        <v>91</v>
      </c>
      <c r="L32" s="59" t="s">
        <v>92</v>
      </c>
      <c r="M32" s="6">
        <f>D32*N32</f>
        <v>4800</v>
      </c>
      <c r="N32" s="54">
        <v>1200</v>
      </c>
      <c r="O32" s="37"/>
      <c r="P32" s="39">
        <f>D32*O32</f>
        <v>0</v>
      </c>
      <c r="Q32" s="27" t="str">
        <f t="shared" si="0"/>
        <v xml:space="preserve"> </v>
      </c>
      <c r="R32" s="62" t="s">
        <v>3</v>
      </c>
    </row>
    <row r="33" spans="1:19" ht="46.5" customHeight="1" x14ac:dyDescent="0.3">
      <c r="A33" s="95"/>
      <c r="B33" s="99">
        <v>27</v>
      </c>
      <c r="C33" s="58" t="s">
        <v>49</v>
      </c>
      <c r="D33" s="97">
        <v>2</v>
      </c>
      <c r="E33" s="98" t="s">
        <v>16</v>
      </c>
      <c r="F33" s="93" t="s">
        <v>74</v>
      </c>
      <c r="G33" s="21"/>
      <c r="H33" s="60"/>
      <c r="I33" s="60"/>
      <c r="J33" s="60"/>
      <c r="K33" s="60"/>
      <c r="L33" s="60"/>
      <c r="M33" s="4">
        <f>D33*N33</f>
        <v>3400</v>
      </c>
      <c r="N33" s="42">
        <v>1700</v>
      </c>
      <c r="O33" s="24"/>
      <c r="P33" s="28">
        <f>D33*O33</f>
        <v>0</v>
      </c>
      <c r="Q33" s="25" t="str">
        <f t="shared" si="0"/>
        <v xml:space="preserve"> </v>
      </c>
      <c r="R33" s="63"/>
    </row>
    <row r="34" spans="1:19" ht="46.5" customHeight="1" x14ac:dyDescent="0.3">
      <c r="A34" s="95"/>
      <c r="B34" s="99">
        <v>28</v>
      </c>
      <c r="C34" s="58" t="s">
        <v>50</v>
      </c>
      <c r="D34" s="97">
        <v>2</v>
      </c>
      <c r="E34" s="98" t="s">
        <v>16</v>
      </c>
      <c r="F34" s="93" t="s">
        <v>75</v>
      </c>
      <c r="G34" s="21"/>
      <c r="H34" s="60"/>
      <c r="I34" s="60"/>
      <c r="J34" s="60"/>
      <c r="K34" s="60"/>
      <c r="L34" s="60"/>
      <c r="M34" s="4">
        <f>D34*N34</f>
        <v>6320</v>
      </c>
      <c r="N34" s="42">
        <v>3160</v>
      </c>
      <c r="O34" s="24"/>
      <c r="P34" s="28">
        <f>D34*O34</f>
        <v>0</v>
      </c>
      <c r="Q34" s="25" t="str">
        <f t="shared" si="0"/>
        <v xml:space="preserve"> </v>
      </c>
      <c r="R34" s="63"/>
    </row>
    <row r="35" spans="1:19" ht="46.5" customHeight="1" x14ac:dyDescent="0.3">
      <c r="A35" s="95"/>
      <c r="B35" s="99">
        <v>29</v>
      </c>
      <c r="C35" s="58" t="s">
        <v>51</v>
      </c>
      <c r="D35" s="52">
        <v>2</v>
      </c>
      <c r="E35" s="53" t="s">
        <v>16</v>
      </c>
      <c r="F35" s="93" t="s">
        <v>75</v>
      </c>
      <c r="G35" s="34"/>
      <c r="H35" s="60"/>
      <c r="I35" s="60"/>
      <c r="J35" s="60"/>
      <c r="K35" s="60"/>
      <c r="L35" s="60"/>
      <c r="M35" s="4">
        <f>D35*N35</f>
        <v>6320</v>
      </c>
      <c r="N35" s="44">
        <v>3160</v>
      </c>
      <c r="O35" s="35"/>
      <c r="P35" s="28">
        <f>D35*O35</f>
        <v>0</v>
      </c>
      <c r="Q35" s="25" t="str">
        <f t="shared" ref="Q35:Q37" si="1">IF(ISNUMBER(O35), IF(O35&gt;N35,"NEVYHOVUJE","VYHOVUJE")," ")</f>
        <v xml:space="preserve"> </v>
      </c>
      <c r="R35" s="63"/>
    </row>
    <row r="36" spans="1:19" ht="46.5" customHeight="1" x14ac:dyDescent="0.3">
      <c r="A36" s="95"/>
      <c r="B36" s="99">
        <v>30</v>
      </c>
      <c r="C36" s="58" t="s">
        <v>52</v>
      </c>
      <c r="D36" s="97">
        <v>2</v>
      </c>
      <c r="E36" s="98" t="s">
        <v>16</v>
      </c>
      <c r="F36" s="93" t="s">
        <v>75</v>
      </c>
      <c r="G36" s="34"/>
      <c r="H36" s="60"/>
      <c r="I36" s="60"/>
      <c r="J36" s="60"/>
      <c r="K36" s="60"/>
      <c r="L36" s="60"/>
      <c r="M36" s="4">
        <f>D36*N36</f>
        <v>6320</v>
      </c>
      <c r="N36" s="22">
        <v>3160</v>
      </c>
      <c r="O36" s="35"/>
      <c r="P36" s="28">
        <f>D36*O36</f>
        <v>0</v>
      </c>
      <c r="Q36" s="25" t="str">
        <f t="shared" si="1"/>
        <v xml:space="preserve"> </v>
      </c>
      <c r="R36" s="63"/>
    </row>
    <row r="37" spans="1:19" ht="46.5" customHeight="1" x14ac:dyDescent="0.3">
      <c r="A37" s="95"/>
      <c r="B37" s="99">
        <v>31</v>
      </c>
      <c r="C37" s="58" t="s">
        <v>77</v>
      </c>
      <c r="D37" s="97">
        <v>6</v>
      </c>
      <c r="E37" s="98" t="s">
        <v>16</v>
      </c>
      <c r="F37" s="93" t="s">
        <v>76</v>
      </c>
      <c r="G37" s="34"/>
      <c r="H37" s="60"/>
      <c r="I37" s="60"/>
      <c r="J37" s="60"/>
      <c r="K37" s="60"/>
      <c r="L37" s="60"/>
      <c r="M37" s="4">
        <f>D37*N37</f>
        <v>13800</v>
      </c>
      <c r="N37" s="51">
        <v>2300</v>
      </c>
      <c r="O37" s="35"/>
      <c r="P37" s="28">
        <f>D37*O37</f>
        <v>0</v>
      </c>
      <c r="Q37" s="25" t="str">
        <f t="shared" si="1"/>
        <v xml:space="preserve"> </v>
      </c>
      <c r="R37" s="63"/>
    </row>
    <row r="38" spans="1:19" ht="46.5" customHeight="1" thickBot="1" x14ac:dyDescent="0.35">
      <c r="A38" s="95"/>
      <c r="B38" s="100">
        <v>32</v>
      </c>
      <c r="C38" s="101" t="s">
        <v>46</v>
      </c>
      <c r="D38" s="102">
        <v>2</v>
      </c>
      <c r="E38" s="103" t="s">
        <v>16</v>
      </c>
      <c r="F38" s="116" t="s">
        <v>78</v>
      </c>
      <c r="G38" s="34"/>
      <c r="H38" s="61"/>
      <c r="I38" s="61"/>
      <c r="J38" s="61"/>
      <c r="K38" s="61"/>
      <c r="L38" s="61"/>
      <c r="M38" s="5">
        <f>D38*N38</f>
        <v>800</v>
      </c>
      <c r="N38" s="55">
        <v>400</v>
      </c>
      <c r="O38" s="35"/>
      <c r="P38" s="36">
        <f>D38*O38</f>
        <v>0</v>
      </c>
      <c r="Q38" s="26" t="str">
        <f t="shared" si="0"/>
        <v xml:space="preserve"> </v>
      </c>
      <c r="R38" s="64"/>
    </row>
    <row r="39" spans="1:19" ht="13.5" customHeight="1" thickTop="1" thickBot="1" x14ac:dyDescent="0.35">
      <c r="A39" s="117"/>
      <c r="B39" s="117"/>
      <c r="C39" s="118"/>
      <c r="D39" s="117"/>
      <c r="E39" s="118"/>
      <c r="F39" s="118"/>
      <c r="G39" s="119"/>
      <c r="H39" s="118"/>
      <c r="I39" s="118"/>
      <c r="J39" s="118"/>
      <c r="K39" s="118"/>
      <c r="L39" s="118"/>
      <c r="M39" s="117"/>
      <c r="N39" s="117"/>
      <c r="O39" s="120"/>
      <c r="P39" s="117"/>
      <c r="Q39" s="117"/>
      <c r="S39" s="117"/>
    </row>
    <row r="40" spans="1:19" ht="60.75" customHeight="1" thickTop="1" thickBot="1" x14ac:dyDescent="0.35">
      <c r="A40" s="122"/>
      <c r="B40" s="69" t="s">
        <v>14</v>
      </c>
      <c r="C40" s="69"/>
      <c r="D40" s="69"/>
      <c r="E40" s="69"/>
      <c r="F40" s="69"/>
      <c r="G40" s="69"/>
      <c r="H40" s="3"/>
      <c r="I40" s="16"/>
      <c r="J40" s="16"/>
      <c r="K40" s="123"/>
      <c r="L40" s="123"/>
      <c r="M40" s="1"/>
      <c r="N40" s="40" t="s">
        <v>4</v>
      </c>
      <c r="O40" s="65" t="s">
        <v>5</v>
      </c>
      <c r="P40" s="124"/>
      <c r="Q40" s="125"/>
      <c r="R40" s="126"/>
    </row>
    <row r="41" spans="1:19" ht="33" customHeight="1" thickTop="1" thickBot="1" x14ac:dyDescent="0.35">
      <c r="A41" s="122"/>
      <c r="B41" s="127" t="s">
        <v>53</v>
      </c>
      <c r="C41" s="127"/>
      <c r="D41" s="127"/>
      <c r="E41" s="127"/>
      <c r="F41" s="127"/>
      <c r="G41" s="127"/>
      <c r="H41" s="128"/>
      <c r="K41" s="17"/>
      <c r="L41" s="17"/>
      <c r="M41" s="2"/>
      <c r="N41" s="57">
        <f>SUM(M7:M38)</f>
        <v>69260</v>
      </c>
      <c r="O41" s="66">
        <f>SUM(P7:P38)</f>
        <v>0</v>
      </c>
      <c r="P41" s="129"/>
      <c r="Q41" s="130"/>
      <c r="R41" s="131"/>
    </row>
    <row r="42" spans="1:19" ht="39.75" customHeight="1" thickTop="1" x14ac:dyDescent="0.3">
      <c r="A42" s="122"/>
      <c r="I42" s="18"/>
      <c r="J42" s="18"/>
      <c r="K42" s="19"/>
      <c r="L42" s="19"/>
      <c r="M42" s="134"/>
      <c r="N42" s="134"/>
      <c r="O42" s="135"/>
      <c r="P42" s="135"/>
      <c r="Q42" s="135"/>
      <c r="R42" s="131"/>
      <c r="S42" s="135"/>
    </row>
    <row r="43" spans="1:19" ht="19.95" customHeight="1" x14ac:dyDescent="0.3">
      <c r="A43" s="122"/>
      <c r="K43" s="19"/>
      <c r="L43" s="19"/>
      <c r="M43" s="134"/>
      <c r="N43" s="3"/>
      <c r="O43" s="3"/>
      <c r="P43" s="3"/>
      <c r="Q43" s="135"/>
      <c r="R43" s="131"/>
      <c r="S43" s="135"/>
    </row>
    <row r="44" spans="1:19" ht="71.25" customHeight="1" x14ac:dyDescent="0.3">
      <c r="A44" s="122"/>
      <c r="K44" s="19"/>
      <c r="L44" s="19"/>
      <c r="M44" s="134"/>
      <c r="N44" s="3"/>
      <c r="O44" s="3"/>
      <c r="P44" s="3"/>
      <c r="Q44" s="135"/>
      <c r="R44" s="131"/>
      <c r="S44" s="135"/>
    </row>
    <row r="45" spans="1:19" ht="36" customHeight="1" x14ac:dyDescent="0.3">
      <c r="A45" s="122"/>
      <c r="K45" s="136"/>
      <c r="L45" s="136"/>
      <c r="M45" s="137"/>
      <c r="N45" s="134"/>
      <c r="O45" s="135"/>
      <c r="P45" s="135"/>
      <c r="Q45" s="135"/>
      <c r="R45" s="131"/>
      <c r="S45" s="135"/>
    </row>
    <row r="46" spans="1:19" ht="14.25" customHeight="1" x14ac:dyDescent="0.3">
      <c r="A46" s="122"/>
      <c r="B46" s="135"/>
      <c r="C46" s="138"/>
      <c r="D46" s="139"/>
      <c r="E46" s="140"/>
      <c r="F46" s="138"/>
      <c r="G46" s="134"/>
      <c r="H46" s="138"/>
      <c r="I46" s="138"/>
      <c r="J46" s="141"/>
      <c r="K46" s="141"/>
      <c r="L46" s="141"/>
      <c r="M46" s="134"/>
      <c r="N46" s="134"/>
      <c r="O46" s="135"/>
      <c r="P46" s="135"/>
      <c r="Q46" s="135"/>
      <c r="R46" s="131"/>
      <c r="S46" s="135"/>
    </row>
    <row r="47" spans="1:19" ht="14.25" customHeight="1" x14ac:dyDescent="0.3">
      <c r="A47" s="122"/>
      <c r="B47" s="135"/>
      <c r="C47" s="138"/>
      <c r="D47" s="139"/>
      <c r="E47" s="140"/>
      <c r="F47" s="138"/>
      <c r="G47" s="134"/>
      <c r="H47" s="138"/>
      <c r="I47" s="138"/>
      <c r="J47" s="141"/>
      <c r="K47" s="141"/>
      <c r="L47" s="141"/>
      <c r="M47" s="134"/>
      <c r="N47" s="134"/>
      <c r="O47" s="135"/>
      <c r="P47" s="135"/>
      <c r="Q47" s="135"/>
      <c r="R47" s="131"/>
      <c r="S47" s="135"/>
    </row>
    <row r="48" spans="1:19" ht="14.25" customHeight="1" x14ac:dyDescent="0.3">
      <c r="A48" s="122"/>
      <c r="B48" s="135"/>
      <c r="C48" s="138"/>
      <c r="D48" s="139"/>
      <c r="E48" s="140"/>
      <c r="F48" s="138"/>
      <c r="G48" s="134"/>
      <c r="H48" s="138"/>
      <c r="I48" s="138"/>
      <c r="J48" s="141"/>
      <c r="K48" s="141"/>
      <c r="L48" s="141"/>
      <c r="M48" s="134"/>
      <c r="N48" s="134"/>
      <c r="O48" s="135"/>
      <c r="P48" s="135"/>
      <c r="Q48" s="135"/>
      <c r="R48" s="131"/>
      <c r="S48" s="135"/>
    </row>
    <row r="49" spans="1:19" ht="14.25" customHeight="1" x14ac:dyDescent="0.3">
      <c r="A49" s="122"/>
      <c r="B49" s="135"/>
      <c r="C49" s="138"/>
      <c r="D49" s="139"/>
      <c r="E49" s="140"/>
      <c r="F49" s="138"/>
      <c r="G49" s="134"/>
      <c r="H49" s="138"/>
      <c r="I49" s="138"/>
      <c r="J49" s="141"/>
      <c r="K49" s="141"/>
      <c r="L49" s="141"/>
      <c r="M49" s="134"/>
      <c r="N49" s="134"/>
      <c r="O49" s="135"/>
      <c r="P49" s="135"/>
      <c r="Q49" s="135"/>
      <c r="R49" s="131"/>
      <c r="S49" s="135"/>
    </row>
    <row r="50" spans="1:19" x14ac:dyDescent="0.3">
      <c r="C50" s="10"/>
      <c r="D50" s="94"/>
      <c r="E50" s="10"/>
      <c r="F50" s="10"/>
      <c r="G50" s="94"/>
      <c r="H50" s="10"/>
      <c r="I50" s="10"/>
      <c r="L50" s="10"/>
      <c r="M50" s="94"/>
    </row>
    <row r="51" spans="1:19" x14ac:dyDescent="0.3">
      <c r="C51" s="10"/>
      <c r="D51" s="94"/>
      <c r="E51" s="10"/>
      <c r="F51" s="10"/>
      <c r="G51" s="94"/>
      <c r="H51" s="10"/>
      <c r="I51" s="10"/>
      <c r="L51" s="10"/>
      <c r="M51" s="94"/>
    </row>
    <row r="52" spans="1:19" x14ac:dyDescent="0.3">
      <c r="C52" s="10"/>
      <c r="D52" s="94"/>
      <c r="E52" s="10"/>
      <c r="F52" s="10"/>
      <c r="G52" s="94"/>
      <c r="H52" s="10"/>
      <c r="I52" s="10"/>
      <c r="L52" s="10"/>
      <c r="M52" s="94"/>
    </row>
  </sheetData>
  <sheetProtection password="C143" sheet="1" objects="1" scenarios="1"/>
  <mergeCells count="24">
    <mergeCell ref="O40:Q40"/>
    <mergeCell ref="B41:G41"/>
    <mergeCell ref="O41:Q41"/>
    <mergeCell ref="B1:C1"/>
    <mergeCell ref="O1:Q1"/>
    <mergeCell ref="B40:G40"/>
    <mergeCell ref="K32:K38"/>
    <mergeCell ref="H32:H38"/>
    <mergeCell ref="I32:I38"/>
    <mergeCell ref="J32:J38"/>
    <mergeCell ref="H7:H26"/>
    <mergeCell ref="I7:I26"/>
    <mergeCell ref="R32:R38"/>
    <mergeCell ref="L32:L38"/>
    <mergeCell ref="J7:J26"/>
    <mergeCell ref="K7:K26"/>
    <mergeCell ref="L7:L26"/>
    <mergeCell ref="R7:R26"/>
    <mergeCell ref="R27:R30"/>
    <mergeCell ref="L27:L30"/>
    <mergeCell ref="K27:K30"/>
    <mergeCell ref="H27:H30"/>
    <mergeCell ref="I27:I30"/>
    <mergeCell ref="J27:J30"/>
  </mergeCells>
  <conditionalFormatting sqref="B7:B38">
    <cfRule type="containsBlanks" dxfId="14" priority="55">
      <formula>LEN(TRIM(B7))=0</formula>
    </cfRule>
  </conditionalFormatting>
  <conditionalFormatting sqref="B7:B38">
    <cfRule type="cellIs" dxfId="13" priority="50" operator="greaterThanOrEqual">
      <formula>1</formula>
    </cfRule>
  </conditionalFormatting>
  <conditionalFormatting sqref="Q7:Q38">
    <cfRule type="cellIs" dxfId="12" priority="46" operator="equal">
      <formula>"NEVYHOVUJE"</formula>
    </cfRule>
    <cfRule type="cellIs" dxfId="11" priority="47" operator="equal">
      <formula>"VYHOVUJE"</formula>
    </cfRule>
  </conditionalFormatting>
  <conditionalFormatting sqref="G7:G38 O7:O38">
    <cfRule type="notContainsBlanks" dxfId="10" priority="20">
      <formula>LEN(TRIM(G7))&gt;0</formula>
    </cfRule>
    <cfRule type="containsBlanks" dxfId="9" priority="21">
      <formula>LEN(TRIM(G7))=0</formula>
    </cfRule>
  </conditionalFormatting>
  <conditionalFormatting sqref="G7:G38 O7:O38">
    <cfRule type="notContainsBlanks" dxfId="8" priority="19">
      <formula>LEN(TRIM(G7))&gt;0</formula>
    </cfRule>
  </conditionalFormatting>
  <conditionalFormatting sqref="G7:G38">
    <cfRule type="notContainsBlanks" dxfId="7" priority="18">
      <formula>LEN(TRIM(G7))&gt;0</formula>
    </cfRule>
    <cfRule type="containsBlanks" dxfId="6" priority="22">
      <formula>LEN(TRIM(G7))=0</formula>
    </cfRule>
  </conditionalFormatting>
  <conditionalFormatting sqref="D7:D26">
    <cfRule type="containsBlanks" dxfId="5" priority="6">
      <formula>LEN(TRIM(D7))=0</formula>
    </cfRule>
  </conditionalFormatting>
  <conditionalFormatting sqref="D27:D30">
    <cfRule type="containsBlanks" dxfId="4" priority="5">
      <formula>LEN(TRIM(D27))=0</formula>
    </cfRule>
  </conditionalFormatting>
  <conditionalFormatting sqref="D31">
    <cfRule type="containsBlanks" dxfId="3" priority="4">
      <formula>LEN(TRIM(D31))=0</formula>
    </cfRule>
  </conditionalFormatting>
  <conditionalFormatting sqref="D32:D33 D36:D38">
    <cfRule type="containsBlanks" dxfId="2" priority="3">
      <formula>LEN(TRIM(D32))=0</formula>
    </cfRule>
  </conditionalFormatting>
  <conditionalFormatting sqref="D35">
    <cfRule type="containsBlanks" dxfId="1" priority="2">
      <formula>LEN(TRIM(D35))=0</formula>
    </cfRule>
  </conditionalFormatting>
  <conditionalFormatting sqref="D34">
    <cfRule type="containsBlanks" dxfId="0" priority="1">
      <formula>LEN(TRIM(D34))=0</formula>
    </cfRule>
  </conditionalFormatting>
  <dataValidations count="2">
    <dataValidation type="list" showInputMessage="1" showErrorMessage="1" sqref="E7:E34 E36:E38">
      <formula1>"ks,bal,sada,"</formula1>
    </dataValidation>
    <dataValidation type="list" showInputMessage="1" showErrorMessage="1" sqref="I7 I27 I31:I32">
      <formula1>"ANO,NE"</formula1>
    </dataValidation>
  </dataValidations>
  <pageMargins left="0.19685039370078741" right="0.15748031496062992" top="0.15748031496062992" bottom="0.15748031496062992" header="0.15748031496062992" footer="0.15748031496062992"/>
  <pageSetup paperSize="9" scale="29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#REF!</xm:f>
          </x14:formula1>
          <xm:sqref>R7</xm:sqref>
        </x14:dataValidation>
        <x14:dataValidation type="list" allowBlank="1" showInputMessage="1" showErrorMessage="1">
          <x14:formula1>
            <xm:f>[1]CPV!#REF!</xm:f>
          </x14:formula1>
          <xm:sqref>R27 R32</xm:sqref>
        </x14:dataValidation>
        <x14:dataValidation type="list" allowBlank="1" showInputMessage="1" showErrorMessage="1">
          <x14:formula1>
            <xm:f>[2]CPV!#REF!</xm:f>
          </x14:formula1>
          <xm:sqref>R31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2019-05-24T10:03:15Z</cp:lastPrinted>
  <dcterms:created xsi:type="dcterms:W3CDTF">2014-03-05T12:43:32Z</dcterms:created>
  <dcterms:modified xsi:type="dcterms:W3CDTF">2019-05-27T06:34:08Z</dcterms:modified>
</cp:coreProperties>
</file>