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4240" windowHeight="1279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Tonery!$B$1:$Q$39</definedName>
  </definedNames>
  <calcPr calcId="145621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N35" i="22" l="1"/>
  <c r="O35" i="22"/>
</calcChain>
</file>

<file path=xl/sharedStrings.xml><?xml version="1.0" encoding="utf-8"?>
<sst xmlns="http://schemas.openxmlformats.org/spreadsheetml/2006/main" count="137" uniqueCount="89">
  <si>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</si>
  <si>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</si>
  <si>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</si>
  <si>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</si>
  <si>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</si>
  <si>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</si>
  <si>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</si>
  <si>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</si>
  <si>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</si>
  <si>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</si>
  <si>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</si>
  <si>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</si>
  <si>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</si>
  <si>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</si>
  <si>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</si>
  <si>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Výtěžnost 18 000 stran.</t>
  </si>
  <si>
    <t xml:space="preserve">Toner do multifunkční tiskárny Triumph Adler TA 350ci - black/černý  </t>
  </si>
  <si>
    <t>ANO</t>
  </si>
  <si>
    <t>Simulace zásahů u leteckých nehod MV - 55820-16/VZ-2017- VH20172019027</t>
  </si>
  <si>
    <t>1.</t>
  </si>
  <si>
    <t>2.</t>
  </si>
  <si>
    <t>Originální válec. Výtěžnost 20000 stran.</t>
  </si>
  <si>
    <t>Originální toner. Výtěžnost 11500 stran.</t>
  </si>
  <si>
    <t>Toner do tiskárny OKI MC361 - cyan</t>
  </si>
  <si>
    <t>Kompatibilní toner. Výtěžnost 2000 stran.</t>
  </si>
  <si>
    <t>Toner do tiskárny OKI MC361 - black</t>
  </si>
  <si>
    <t xml:space="preserve">Kompatibilní toner. Výtěžnost  3500 stran. </t>
  </si>
  <si>
    <t>Toner do tiskárny HP COLOR LASERJET CM 1312 - čený</t>
  </si>
  <si>
    <t>Toner do tiskárny HP COLOR LASERJET CM 1312 - žlutý</t>
  </si>
  <si>
    <t>Toner do tiskárny HP COLOR LASERJET CM 1312 - azurový</t>
  </si>
  <si>
    <t>Toner do tiskárny HP COLOR LASERJET CM 1312 - purpurový</t>
  </si>
  <si>
    <t>3.</t>
  </si>
  <si>
    <t>SGS-2018-023</t>
  </si>
  <si>
    <t>4.</t>
  </si>
  <si>
    <r>
      <rPr>
        <sz val="11"/>
        <rFont val="Calibri"/>
        <family val="2"/>
        <charset val="238"/>
        <scheme val="minor"/>
      </rPr>
      <t>Toner do tiskárny OKI MC352 -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</si>
  <si>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3500 stran.</t>
  </si>
  <si>
    <t xml:space="preserve">Toner do tiskárny OKI MC352 - žlutý  </t>
  </si>
  <si>
    <t>Originální toner. Výtěžnost 2000 stran.</t>
  </si>
  <si>
    <t xml:space="preserve">Toner do tiskárny OKI MC352 - červený  </t>
  </si>
  <si>
    <t>Toner do tiskárny OKI MC352 - modrý</t>
  </si>
  <si>
    <t>5.</t>
  </si>
  <si>
    <t>Tonery (II.) 017 - 2019 (T-(II.)-017-2019)</t>
  </si>
  <si>
    <t>Priloha_c._1_Kupni_smlouvy_technicka_specifikace_T-(II.)-017-2019</t>
  </si>
  <si>
    <t>Název</t>
  </si>
  <si>
    <t xml:space="preserve">Měrná jednotka [MJ] </t>
  </si>
  <si>
    <t>V případě, že se dodavatel při předání zboží na některá uvedená tel. čísla nedovolá, bude v takovém případě volat tel. 377 631 320, 377 631 325.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</si>
  <si>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</si>
  <si>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</si>
  <si>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</si>
  <si>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</si>
  <si>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</si>
  <si>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</si>
  <si>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</si>
  <si>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</si>
  <si>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</si>
  <si>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</si>
  <si>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t xml:space="preserve">Originální, nebo kompatibilní toner splňující podmínky certifikátu STMC. 
Minimální výtěžnost při 5% pokrytí 3500 stran. </t>
  </si>
  <si>
    <t xml:space="preserve">Originální, nebo kompatibilní toner splňující podmínky certifikátu STMC. 
Minimální výtěžnost při 5% pokrytí 2800 stran. </t>
  </si>
  <si>
    <t xml:space="preserve">Toner do tiskárny HP Color LaserJet CM2320fxi MFP - černý/black </t>
  </si>
  <si>
    <t xml:space="preserve">Toner do tiskárny HP Color LaserJet CM2320fxi MFP - modrý/cyan </t>
  </si>
  <si>
    <t xml:space="preserve">Toner do tiskárny HP Color LaserJet CM2320fxi MFP - žlutý/yellow  </t>
  </si>
  <si>
    <t xml:space="preserve">Toner do tiskárny HP Color LaserJet CM2320fxi MFP - červený/magenta </t>
  </si>
  <si>
    <t xml:space="preserve">Toner do tiskárny OKI C711 - černý   </t>
  </si>
  <si>
    <t xml:space="preserve">Originální toner. Výtěžnost 11000 stran. </t>
  </si>
  <si>
    <t xml:space="preserve">Válec do tiskárny OKI C711 - black   </t>
  </si>
  <si>
    <t xml:space="preserve">Válec do tiskárny OKI C711 - yellow  </t>
  </si>
  <si>
    <t xml:space="preserve">Toner do tiskárny OKI C711 - yellow  </t>
  </si>
  <si>
    <t xml:space="preserve">Toner do tiskárny OKI C711 - cyan  </t>
  </si>
  <si>
    <t xml:space="preserve">Toner do tiskárny OKI C711 - magenta  </t>
  </si>
  <si>
    <t>Originální toner, výtěžnost 1400 stran.</t>
  </si>
  <si>
    <t>Originální toner, výtěžnost 4400 stran (2x 2200 str.).</t>
  </si>
  <si>
    <t>Toner do tiskárny OKI MC 562 W - černý</t>
  </si>
  <si>
    <t>Originální toner. Výtěžnost 7000 stran.</t>
  </si>
  <si>
    <t>Toner do tiskárny TATriumph-Adler 4006ci - černý</t>
  </si>
  <si>
    <t>Toner do tiskárny TATriumph-Adler 4006ci - modrý</t>
  </si>
  <si>
    <t>Toner do tiskárny TATriumph-Adler 4006ci - červený</t>
  </si>
  <si>
    <t>Toner do tiskárny TATriumph-Adler 4006ci - žlutý</t>
  </si>
  <si>
    <t>Originální toner, výtěžnost 30 000 stran.</t>
  </si>
  <si>
    <t>Originální toner, výtěžnost 20 000 stran.</t>
  </si>
  <si>
    <t>Teslova 5b, 
301 00 Plzeň,
Nové technologie-výzkumné centrum -
Interakce člověka a stroje, 
budova C1 Vědeckotechnologického parku</t>
  </si>
  <si>
    <t>NTC - Mgr. Gabriela Straková,
Tel.: 37763 4782</t>
  </si>
  <si>
    <t>FPR - Iva Kučerová,
Tel.: 37763 7561
či
Ing. Lenka Krouparová,
Tel.: 37763 7001</t>
  </si>
  <si>
    <t>Sady Pětatřicátníků 14, 
301 00 Plzeň,
Fakulta právnická - Katedra finančního práva a národního hospodářství,
místnost PC 312</t>
  </si>
  <si>
    <t>KEE - Jarmila Glaserová,
Tel.: 37763 4301,
702 047 003</t>
  </si>
  <si>
    <t>Univerzitní 26, 
301 00 Plzeň,
Fakulta elektrotechnická -
Katedra elektroenergetiky a ekologie,
místnost EK 318</t>
  </si>
  <si>
    <t>OPR - Olga Puferová,
Tel.: 37763 1208</t>
  </si>
  <si>
    <t>Univerzitní 18,
301 00 Plzeň,
Odbor právní,
Spisovna, archiv - místnost UB 015</t>
  </si>
  <si>
    <t>KME - Jana Nocarová,
Tel.: 37763 2301,
723 028 319</t>
  </si>
  <si>
    <t>Technická 8, 
301 00 Plzeň,
 Fakulta aplikovaných věd -
Katedra mechaniky, 
místnost UN 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</si>
</sst>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4" fillId="4" borderId="25" xfId="0" applyNumberFormat="1" applyFon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wrapText="1"/>
    </xf>
    <xf numFmtId="164" fontId="0" fillId="4" borderId="12" xfId="0" applyNumberFormat="1" applyFill="1" applyBorder="1" applyAlignment="1" applyProtection="1">
      <alignment horizontal="right" vertical="center" wrapText="1"/>
    </xf>
    <xf numFmtId="164" fontId="0" fillId="4" borderId="25" xfId="0" applyNumberFormat="1" applyFill="1" applyBorder="1" applyAlignment="1" applyProtection="1">
      <alignment horizontal="right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29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0" fontId="0" fillId="4" borderId="11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vertical="center" wrapText="1" shrinkToFi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Tonery_valce_do_tiskaren_a_kopirek_II/017%20Tonery%20Ostatn&#237;%20+%20HP_/T_017_podklady_sklad/9019-0017-19_Sladk&#225;%20Tonery-OP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tabSelected="1" zoomScale="70" zoomScaleNormal="70" zoomScaleSheetLayoutView="55" workbookViewId="0">
      <selection activeCell="Q39" sqref="Q39"/>
    </sheetView>
  </sheetViews>
  <sheetFormatPr defaultRowHeight="14.4" x14ac:dyDescent="0.3"/>
  <cols>
    <col min="1" max="1" width="1.44140625" style="92" customWidth="1"/>
    <col min="2" max="2" width="5.6640625" style="92" customWidth="1"/>
    <col min="3" max="3" width="48.33203125" style="9" customWidth="1"/>
    <col min="4" max="4" width="9.6640625" style="125" customWidth="1"/>
    <col min="5" max="5" width="10.88671875" style="13" customWidth="1"/>
    <col min="6" max="6" width="70.5546875" style="9" customWidth="1"/>
    <col min="7" max="7" width="29.109375" style="126" customWidth="1"/>
    <col min="8" max="8" width="20.88671875" style="9" customWidth="1"/>
    <col min="9" max="9" width="19" style="9" customWidth="1"/>
    <col min="10" max="10" width="33.109375" style="10" customWidth="1"/>
    <col min="11" max="11" width="31.88671875" style="10" customWidth="1"/>
    <col min="12" max="12" width="32.44140625" style="9" customWidth="1"/>
    <col min="13" max="13" width="20.44140625" style="126" hidden="1" customWidth="1"/>
    <col min="14" max="14" width="20.88671875" style="92" customWidth="1"/>
    <col min="15" max="15" width="24.33203125" style="92" customWidth="1"/>
    <col min="16" max="16" width="21" style="92" customWidth="1"/>
    <col min="17" max="17" width="19.44140625" style="92" customWidth="1"/>
    <col min="18" max="18" width="33.5546875" style="114" customWidth="1"/>
    <col min="19" max="16384" width="8.88671875" style="92"/>
  </cols>
  <sheetData>
    <row r="1" spans="1:18" s="10" customFormat="1" ht="24.6" customHeight="1" x14ac:dyDescent="0.3">
      <c r="B1" s="67" t="s">
        <v>41</v>
      </c>
      <c r="C1" s="70"/>
      <c r="D1" s="13"/>
      <c r="E1" s="13"/>
      <c r="F1" s="9"/>
      <c r="G1" s="71"/>
      <c r="H1" s="72"/>
      <c r="I1" s="73"/>
      <c r="J1" s="73"/>
      <c r="K1" s="74"/>
      <c r="L1" s="9"/>
      <c r="M1" s="9"/>
      <c r="O1" s="68" t="s">
        <v>42</v>
      </c>
      <c r="P1" s="68"/>
      <c r="Q1" s="68"/>
      <c r="R1" s="75"/>
    </row>
    <row r="2" spans="1:18" s="10" customFormat="1" ht="18.75" customHeight="1" x14ac:dyDescent="0.3">
      <c r="C2" s="9"/>
      <c r="D2" s="7"/>
      <c r="E2" s="8"/>
      <c r="F2" s="9"/>
      <c r="G2" s="76"/>
      <c r="H2" s="76"/>
      <c r="I2" s="76"/>
      <c r="J2" s="76"/>
      <c r="K2" s="76"/>
      <c r="L2" s="9"/>
      <c r="M2" s="9"/>
      <c r="O2" s="77"/>
      <c r="P2" s="77"/>
      <c r="R2" s="78"/>
    </row>
    <row r="3" spans="1:18" s="10" customFormat="1" x14ac:dyDescent="0.3">
      <c r="B3" s="79"/>
      <c r="C3" s="80" t="s">
        <v>10</v>
      </c>
      <c r="D3" s="81"/>
      <c r="E3" s="81"/>
      <c r="F3" s="81"/>
      <c r="G3" s="82"/>
      <c r="H3" s="82"/>
      <c r="I3" s="82"/>
      <c r="J3" s="82"/>
      <c r="K3" s="82"/>
      <c r="L3" s="77"/>
      <c r="M3" s="75"/>
      <c r="N3" s="75"/>
      <c r="O3" s="77"/>
      <c r="P3" s="77"/>
      <c r="R3" s="75"/>
    </row>
    <row r="4" spans="1:18" s="10" customFormat="1" ht="15" thickBot="1" x14ac:dyDescent="0.35">
      <c r="B4" s="83"/>
      <c r="C4" s="84" t="s">
        <v>12</v>
      </c>
      <c r="D4" s="81"/>
      <c r="E4" s="81"/>
      <c r="F4" s="81"/>
      <c r="G4" s="81"/>
      <c r="H4" s="77"/>
      <c r="I4" s="77"/>
      <c r="J4" s="77"/>
      <c r="K4" s="77"/>
      <c r="L4" s="77"/>
      <c r="M4" s="9"/>
      <c r="N4" s="9"/>
      <c r="O4" s="77"/>
      <c r="P4" s="77"/>
      <c r="R4" s="75"/>
    </row>
    <row r="5" spans="1:18" s="10" customFormat="1" ht="30" customHeight="1" thickBot="1" x14ac:dyDescent="0.35">
      <c r="B5" s="11"/>
      <c r="C5" s="12"/>
      <c r="D5" s="13"/>
      <c r="E5" s="13"/>
      <c r="F5" s="9"/>
      <c r="G5" s="22" t="s">
        <v>11</v>
      </c>
      <c r="H5" s="9"/>
      <c r="I5" s="9"/>
      <c r="J5" s="85"/>
      <c r="L5" s="9"/>
      <c r="M5" s="14"/>
      <c r="O5" s="33" t="s">
        <v>11</v>
      </c>
      <c r="R5" s="86"/>
    </row>
    <row r="6" spans="1:18" s="10" customFormat="1" ht="112.5" customHeight="1" thickTop="1" thickBot="1" x14ac:dyDescent="0.35">
      <c r="B6" s="15" t="s">
        <v>1</v>
      </c>
      <c r="C6" s="40" t="s">
        <v>43</v>
      </c>
      <c r="D6" s="40" t="s">
        <v>0</v>
      </c>
      <c r="E6" s="40" t="s">
        <v>44</v>
      </c>
      <c r="F6" s="40" t="s">
        <v>46</v>
      </c>
      <c r="G6" s="36" t="s">
        <v>2</v>
      </c>
      <c r="H6" s="40" t="s">
        <v>47</v>
      </c>
      <c r="I6" s="40" t="s">
        <v>49</v>
      </c>
      <c r="J6" s="40" t="s">
        <v>51</v>
      </c>
      <c r="K6" s="56" t="s">
        <v>52</v>
      </c>
      <c r="L6" s="40" t="s">
        <v>53</v>
      </c>
      <c r="M6" s="40" t="s">
        <v>54</v>
      </c>
      <c r="N6" s="40" t="s">
        <v>6</v>
      </c>
      <c r="O6" s="34" t="s">
        <v>7</v>
      </c>
      <c r="P6" s="56" t="s">
        <v>8</v>
      </c>
      <c r="Q6" s="56" t="s">
        <v>9</v>
      </c>
      <c r="R6" s="40" t="s">
        <v>55</v>
      </c>
    </row>
    <row r="7" spans="1:18" ht="102.75" customHeight="1" thickTop="1" thickBot="1" x14ac:dyDescent="0.35">
      <c r="A7" s="87" t="s">
        <v>19</v>
      </c>
      <c r="B7" s="88">
        <v>1</v>
      </c>
      <c r="C7" s="89" t="s">
        <v>16</v>
      </c>
      <c r="D7" s="20">
        <v>3</v>
      </c>
      <c r="E7" s="21" t="s">
        <v>14</v>
      </c>
      <c r="F7" s="90" t="s">
        <v>15</v>
      </c>
      <c r="G7" s="42"/>
      <c r="H7" s="91" t="s">
        <v>48</v>
      </c>
      <c r="I7" s="21" t="s">
        <v>17</v>
      </c>
      <c r="J7" s="21" t="s">
        <v>18</v>
      </c>
      <c r="K7" s="21" t="s">
        <v>81</v>
      </c>
      <c r="L7" s="21" t="s">
        <v>82</v>
      </c>
      <c r="M7" s="43">
        <f>D7*N7</f>
        <v>4500</v>
      </c>
      <c r="N7" s="44">
        <v>1500</v>
      </c>
      <c r="O7" s="45"/>
      <c r="P7" s="46">
        <f>D7*O7</f>
        <v>0</v>
      </c>
      <c r="Q7" s="47" t="str">
        <f t="shared" ref="Q7:Q32" si="0">IF(ISNUMBER(O7), IF(O7&gt;N7,"NEVYHOVUJE","VYHOVUJE")," ")</f>
        <v xml:space="preserve"> </v>
      </c>
      <c r="R7" s="55" t="s">
        <v>3</v>
      </c>
    </row>
    <row r="8" spans="1:18" ht="47.25" customHeight="1" thickTop="1" x14ac:dyDescent="0.3">
      <c r="A8" s="87" t="s">
        <v>20</v>
      </c>
      <c r="B8" s="93">
        <v>2</v>
      </c>
      <c r="C8" s="94" t="s">
        <v>58</v>
      </c>
      <c r="D8" s="95">
        <v>3</v>
      </c>
      <c r="E8" s="96" t="s">
        <v>14</v>
      </c>
      <c r="F8" s="97" t="s">
        <v>56</v>
      </c>
      <c r="G8" s="32"/>
      <c r="H8" s="62" t="s">
        <v>48</v>
      </c>
      <c r="I8" s="62" t="s">
        <v>50</v>
      </c>
      <c r="J8" s="62"/>
      <c r="K8" s="62" t="s">
        <v>80</v>
      </c>
      <c r="L8" s="62" t="s">
        <v>79</v>
      </c>
      <c r="M8" s="6">
        <f>D8*N8</f>
        <v>1245</v>
      </c>
      <c r="N8" s="24">
        <v>415</v>
      </c>
      <c r="O8" s="38"/>
      <c r="P8" s="39">
        <f>D8*O8</f>
        <v>0</v>
      </c>
      <c r="Q8" s="30" t="str">
        <f t="shared" si="0"/>
        <v xml:space="preserve"> </v>
      </c>
      <c r="R8" s="59" t="s">
        <v>3</v>
      </c>
    </row>
    <row r="9" spans="1:18" ht="47.25" customHeight="1" x14ac:dyDescent="0.3">
      <c r="A9" s="98"/>
      <c r="B9" s="99">
        <v>3</v>
      </c>
      <c r="C9" s="94" t="s">
        <v>59</v>
      </c>
      <c r="D9" s="51">
        <v>2</v>
      </c>
      <c r="E9" s="100" t="s">
        <v>14</v>
      </c>
      <c r="F9" s="97" t="s">
        <v>57</v>
      </c>
      <c r="G9" s="23"/>
      <c r="H9" s="63"/>
      <c r="I9" s="63"/>
      <c r="J9" s="63"/>
      <c r="K9" s="63"/>
      <c r="L9" s="63"/>
      <c r="M9" s="4">
        <f>D9*N9</f>
        <v>830</v>
      </c>
      <c r="N9" s="25">
        <v>415</v>
      </c>
      <c r="O9" s="27"/>
      <c r="P9" s="31">
        <f>D9*O9</f>
        <v>0</v>
      </c>
      <c r="Q9" s="28" t="str">
        <f t="shared" si="0"/>
        <v xml:space="preserve"> </v>
      </c>
      <c r="R9" s="60"/>
    </row>
    <row r="10" spans="1:18" ht="47.25" customHeight="1" x14ac:dyDescent="0.3">
      <c r="A10" s="98"/>
      <c r="B10" s="99">
        <v>4</v>
      </c>
      <c r="C10" s="94" t="s">
        <v>60</v>
      </c>
      <c r="D10" s="51">
        <v>1</v>
      </c>
      <c r="E10" s="100" t="s">
        <v>14</v>
      </c>
      <c r="F10" s="97" t="s">
        <v>57</v>
      </c>
      <c r="G10" s="23"/>
      <c r="H10" s="63"/>
      <c r="I10" s="63"/>
      <c r="J10" s="63"/>
      <c r="K10" s="63"/>
      <c r="L10" s="63"/>
      <c r="M10" s="4">
        <f>D10*N10</f>
        <v>415</v>
      </c>
      <c r="N10" s="25">
        <v>415</v>
      </c>
      <c r="O10" s="27"/>
      <c r="P10" s="31">
        <f>D10*O10</f>
        <v>0</v>
      </c>
      <c r="Q10" s="28" t="str">
        <f t="shared" si="0"/>
        <v xml:space="preserve"> </v>
      </c>
      <c r="R10" s="60"/>
    </row>
    <row r="11" spans="1:18" ht="47.25" customHeight="1" thickBot="1" x14ac:dyDescent="0.35">
      <c r="A11" s="98"/>
      <c r="B11" s="101">
        <v>5</v>
      </c>
      <c r="C11" s="89" t="s">
        <v>61</v>
      </c>
      <c r="D11" s="20">
        <v>2</v>
      </c>
      <c r="E11" s="21" t="s">
        <v>14</v>
      </c>
      <c r="F11" s="89" t="s">
        <v>57</v>
      </c>
      <c r="G11" s="35"/>
      <c r="H11" s="64"/>
      <c r="I11" s="64"/>
      <c r="J11" s="64"/>
      <c r="K11" s="64"/>
      <c r="L11" s="64"/>
      <c r="M11" s="5">
        <f>D11*N11</f>
        <v>830</v>
      </c>
      <c r="N11" s="26">
        <v>415</v>
      </c>
      <c r="O11" s="49"/>
      <c r="P11" s="37">
        <f>D11*O11</f>
        <v>0</v>
      </c>
      <c r="Q11" s="29" t="str">
        <f t="shared" si="0"/>
        <v xml:space="preserve"> </v>
      </c>
      <c r="R11" s="61"/>
    </row>
    <row r="12" spans="1:18" ht="30.75" customHeight="1" thickTop="1" x14ac:dyDescent="0.3">
      <c r="A12" s="87" t="s">
        <v>31</v>
      </c>
      <c r="B12" s="93">
        <v>6</v>
      </c>
      <c r="C12" s="94" t="s">
        <v>62</v>
      </c>
      <c r="D12" s="102">
        <v>2</v>
      </c>
      <c r="E12" s="103" t="s">
        <v>14</v>
      </c>
      <c r="F12" s="97" t="s">
        <v>63</v>
      </c>
      <c r="G12" s="32"/>
      <c r="H12" s="62" t="s">
        <v>48</v>
      </c>
      <c r="I12" s="62" t="s">
        <v>17</v>
      </c>
      <c r="J12" s="62" t="s">
        <v>32</v>
      </c>
      <c r="K12" s="62" t="s">
        <v>83</v>
      </c>
      <c r="L12" s="62" t="s">
        <v>84</v>
      </c>
      <c r="M12" s="6">
        <f>D12*N12</f>
        <v>5200</v>
      </c>
      <c r="N12" s="48">
        <v>2600</v>
      </c>
      <c r="O12" s="38"/>
      <c r="P12" s="39">
        <f>D12*O12</f>
        <v>0</v>
      </c>
      <c r="Q12" s="30" t="str">
        <f t="shared" si="0"/>
        <v xml:space="preserve"> </v>
      </c>
      <c r="R12" s="59" t="s">
        <v>3</v>
      </c>
    </row>
    <row r="13" spans="1:18" ht="30.75" customHeight="1" x14ac:dyDescent="0.3">
      <c r="A13" s="98"/>
      <c r="B13" s="99">
        <v>7</v>
      </c>
      <c r="C13" s="94" t="s">
        <v>64</v>
      </c>
      <c r="D13" s="51">
        <v>1</v>
      </c>
      <c r="E13" s="100" t="s">
        <v>14</v>
      </c>
      <c r="F13" s="97" t="s">
        <v>21</v>
      </c>
      <c r="G13" s="23"/>
      <c r="H13" s="63"/>
      <c r="I13" s="63"/>
      <c r="J13" s="63"/>
      <c r="K13" s="63"/>
      <c r="L13" s="63"/>
      <c r="M13" s="4">
        <f>D13*N13</f>
        <v>1700</v>
      </c>
      <c r="N13" s="25">
        <v>1700</v>
      </c>
      <c r="O13" s="27"/>
      <c r="P13" s="31">
        <f>D13*O13</f>
        <v>0</v>
      </c>
      <c r="Q13" s="28" t="str">
        <f t="shared" si="0"/>
        <v xml:space="preserve"> </v>
      </c>
      <c r="R13" s="60"/>
    </row>
    <row r="14" spans="1:18" ht="30.75" customHeight="1" x14ac:dyDescent="0.3">
      <c r="A14" s="98"/>
      <c r="B14" s="99">
        <v>8</v>
      </c>
      <c r="C14" s="94" t="s">
        <v>65</v>
      </c>
      <c r="D14" s="51">
        <v>1</v>
      </c>
      <c r="E14" s="100" t="s">
        <v>14</v>
      </c>
      <c r="F14" s="97" t="s">
        <v>21</v>
      </c>
      <c r="G14" s="23"/>
      <c r="H14" s="63"/>
      <c r="I14" s="63"/>
      <c r="J14" s="63"/>
      <c r="K14" s="63"/>
      <c r="L14" s="63"/>
      <c r="M14" s="4">
        <f>D14*N14</f>
        <v>3000</v>
      </c>
      <c r="N14" s="25">
        <v>3000</v>
      </c>
      <c r="O14" s="27"/>
      <c r="P14" s="31">
        <f>D14*O14</f>
        <v>0</v>
      </c>
      <c r="Q14" s="28" t="str">
        <f t="shared" si="0"/>
        <v xml:space="preserve"> </v>
      </c>
      <c r="R14" s="60"/>
    </row>
    <row r="15" spans="1:18" ht="30.75" customHeight="1" x14ac:dyDescent="0.3">
      <c r="A15" s="98"/>
      <c r="B15" s="99">
        <v>9</v>
      </c>
      <c r="C15" s="94" t="s">
        <v>66</v>
      </c>
      <c r="D15" s="51">
        <v>1</v>
      </c>
      <c r="E15" s="100" t="s">
        <v>14</v>
      </c>
      <c r="F15" s="97" t="s">
        <v>22</v>
      </c>
      <c r="G15" s="23"/>
      <c r="H15" s="63"/>
      <c r="I15" s="63"/>
      <c r="J15" s="63"/>
      <c r="K15" s="63"/>
      <c r="L15" s="63"/>
      <c r="M15" s="4">
        <f>D15*N15</f>
        <v>4600</v>
      </c>
      <c r="N15" s="25">
        <v>4600</v>
      </c>
      <c r="O15" s="27"/>
      <c r="P15" s="31">
        <f>D15*O15</f>
        <v>0</v>
      </c>
      <c r="Q15" s="28" t="str">
        <f t="shared" si="0"/>
        <v xml:space="preserve"> </v>
      </c>
      <c r="R15" s="60"/>
    </row>
    <row r="16" spans="1:18" ht="30.75" customHeight="1" x14ac:dyDescent="0.3">
      <c r="A16" s="98"/>
      <c r="B16" s="99">
        <v>10</v>
      </c>
      <c r="C16" s="94" t="s">
        <v>67</v>
      </c>
      <c r="D16" s="51">
        <v>1</v>
      </c>
      <c r="E16" s="100" t="s">
        <v>14</v>
      </c>
      <c r="F16" s="97" t="s">
        <v>22</v>
      </c>
      <c r="G16" s="23"/>
      <c r="H16" s="63"/>
      <c r="I16" s="63"/>
      <c r="J16" s="63"/>
      <c r="K16" s="63"/>
      <c r="L16" s="63"/>
      <c r="M16" s="4">
        <f>D16*N16</f>
        <v>4600</v>
      </c>
      <c r="N16" s="25">
        <v>4600</v>
      </c>
      <c r="O16" s="27"/>
      <c r="P16" s="31">
        <f>D16*O16</f>
        <v>0</v>
      </c>
      <c r="Q16" s="28" t="str">
        <f t="shared" si="0"/>
        <v xml:space="preserve"> </v>
      </c>
      <c r="R16" s="60"/>
    </row>
    <row r="17" spans="1:18" ht="30.75" customHeight="1" x14ac:dyDescent="0.3">
      <c r="A17" s="98"/>
      <c r="B17" s="99">
        <v>11</v>
      </c>
      <c r="C17" s="94" t="s">
        <v>68</v>
      </c>
      <c r="D17" s="51">
        <v>1</v>
      </c>
      <c r="E17" s="100" t="s">
        <v>14</v>
      </c>
      <c r="F17" s="97" t="s">
        <v>22</v>
      </c>
      <c r="G17" s="23"/>
      <c r="H17" s="63"/>
      <c r="I17" s="63"/>
      <c r="J17" s="63"/>
      <c r="K17" s="63"/>
      <c r="L17" s="63"/>
      <c r="M17" s="4">
        <f>D17*N17</f>
        <v>4600</v>
      </c>
      <c r="N17" s="25">
        <v>4600</v>
      </c>
      <c r="O17" s="27"/>
      <c r="P17" s="31">
        <f>D17*O17</f>
        <v>0</v>
      </c>
      <c r="Q17" s="28" t="str">
        <f t="shared" si="0"/>
        <v xml:space="preserve"> </v>
      </c>
      <c r="R17" s="60"/>
    </row>
    <row r="18" spans="1:18" ht="30.75" customHeight="1" x14ac:dyDescent="0.3">
      <c r="A18" s="98"/>
      <c r="B18" s="99">
        <v>12</v>
      </c>
      <c r="C18" s="94" t="s">
        <v>23</v>
      </c>
      <c r="D18" s="51">
        <v>2</v>
      </c>
      <c r="E18" s="100" t="s">
        <v>14</v>
      </c>
      <c r="F18" s="97" t="s">
        <v>24</v>
      </c>
      <c r="G18" s="23"/>
      <c r="H18" s="63"/>
      <c r="I18" s="63"/>
      <c r="J18" s="63"/>
      <c r="K18" s="63"/>
      <c r="L18" s="63"/>
      <c r="M18" s="4">
        <f>D18*N18</f>
        <v>3800</v>
      </c>
      <c r="N18" s="25">
        <v>1900</v>
      </c>
      <c r="O18" s="27"/>
      <c r="P18" s="31">
        <f>D18*O18</f>
        <v>0</v>
      </c>
      <c r="Q18" s="28" t="str">
        <f t="shared" si="0"/>
        <v xml:space="preserve"> </v>
      </c>
      <c r="R18" s="60"/>
    </row>
    <row r="19" spans="1:18" ht="30.75" customHeight="1" x14ac:dyDescent="0.3">
      <c r="A19" s="98"/>
      <c r="B19" s="99">
        <v>13</v>
      </c>
      <c r="C19" s="94" t="s">
        <v>25</v>
      </c>
      <c r="D19" s="51">
        <v>2</v>
      </c>
      <c r="E19" s="100" t="s">
        <v>14</v>
      </c>
      <c r="F19" s="97" t="s">
        <v>26</v>
      </c>
      <c r="G19" s="23"/>
      <c r="H19" s="63"/>
      <c r="I19" s="63"/>
      <c r="J19" s="63"/>
      <c r="K19" s="63"/>
      <c r="L19" s="63"/>
      <c r="M19" s="4">
        <f>D19*N19</f>
        <v>2800</v>
      </c>
      <c r="N19" s="25">
        <v>1400</v>
      </c>
      <c r="O19" s="27"/>
      <c r="P19" s="31">
        <f>D19*O19</f>
        <v>0</v>
      </c>
      <c r="Q19" s="28" t="str">
        <f t="shared" si="0"/>
        <v xml:space="preserve"> </v>
      </c>
      <c r="R19" s="60"/>
    </row>
    <row r="20" spans="1:18" ht="30.75" customHeight="1" x14ac:dyDescent="0.3">
      <c r="A20" s="98"/>
      <c r="B20" s="99">
        <v>14</v>
      </c>
      <c r="C20" s="94" t="s">
        <v>27</v>
      </c>
      <c r="D20" s="51">
        <v>1</v>
      </c>
      <c r="E20" s="100" t="s">
        <v>14</v>
      </c>
      <c r="F20" s="97" t="s">
        <v>70</v>
      </c>
      <c r="G20" s="23"/>
      <c r="H20" s="63"/>
      <c r="I20" s="63"/>
      <c r="J20" s="63"/>
      <c r="K20" s="63"/>
      <c r="L20" s="63"/>
      <c r="M20" s="4">
        <f>D20*N20</f>
        <v>3400</v>
      </c>
      <c r="N20" s="25">
        <v>3400</v>
      </c>
      <c r="O20" s="27"/>
      <c r="P20" s="31">
        <f>D20*O20</f>
        <v>0</v>
      </c>
      <c r="Q20" s="28" t="str">
        <f t="shared" si="0"/>
        <v xml:space="preserve"> </v>
      </c>
      <c r="R20" s="60"/>
    </row>
    <row r="21" spans="1:18" ht="30.75" customHeight="1" x14ac:dyDescent="0.3">
      <c r="A21" s="98"/>
      <c r="B21" s="99">
        <v>15</v>
      </c>
      <c r="C21" s="94" t="s">
        <v>28</v>
      </c>
      <c r="D21" s="51">
        <v>1</v>
      </c>
      <c r="E21" s="100" t="s">
        <v>14</v>
      </c>
      <c r="F21" s="97" t="s">
        <v>69</v>
      </c>
      <c r="G21" s="23"/>
      <c r="H21" s="63"/>
      <c r="I21" s="63"/>
      <c r="J21" s="63"/>
      <c r="K21" s="63"/>
      <c r="L21" s="63"/>
      <c r="M21" s="4">
        <f>D21*N21</f>
        <v>1700</v>
      </c>
      <c r="N21" s="25">
        <v>1700</v>
      </c>
      <c r="O21" s="27"/>
      <c r="P21" s="31">
        <f>D21*O21</f>
        <v>0</v>
      </c>
      <c r="Q21" s="28" t="str">
        <f t="shared" si="0"/>
        <v xml:space="preserve"> </v>
      </c>
      <c r="R21" s="60"/>
    </row>
    <row r="22" spans="1:18" ht="44.25" customHeight="1" x14ac:dyDescent="0.3">
      <c r="A22" s="98"/>
      <c r="B22" s="99">
        <v>16</v>
      </c>
      <c r="C22" s="94" t="s">
        <v>29</v>
      </c>
      <c r="D22" s="51">
        <v>1</v>
      </c>
      <c r="E22" s="100" t="s">
        <v>14</v>
      </c>
      <c r="F22" s="97" t="s">
        <v>69</v>
      </c>
      <c r="G22" s="23"/>
      <c r="H22" s="63"/>
      <c r="I22" s="63"/>
      <c r="J22" s="63"/>
      <c r="K22" s="63"/>
      <c r="L22" s="63"/>
      <c r="M22" s="4">
        <f>D22*N22</f>
        <v>1700</v>
      </c>
      <c r="N22" s="25">
        <v>1700</v>
      </c>
      <c r="O22" s="27"/>
      <c r="P22" s="31">
        <f>D22*O22</f>
        <v>0</v>
      </c>
      <c r="Q22" s="28" t="str">
        <f t="shared" si="0"/>
        <v xml:space="preserve"> </v>
      </c>
      <c r="R22" s="60"/>
    </row>
    <row r="23" spans="1:18" ht="44.25" customHeight="1" thickBot="1" x14ac:dyDescent="0.35">
      <c r="A23" s="98"/>
      <c r="B23" s="101">
        <v>17</v>
      </c>
      <c r="C23" s="41" t="s">
        <v>30</v>
      </c>
      <c r="D23" s="20">
        <v>1</v>
      </c>
      <c r="E23" s="21" t="s">
        <v>14</v>
      </c>
      <c r="F23" s="90" t="s">
        <v>69</v>
      </c>
      <c r="G23" s="35"/>
      <c r="H23" s="64"/>
      <c r="I23" s="64"/>
      <c r="J23" s="64"/>
      <c r="K23" s="64"/>
      <c r="L23" s="64"/>
      <c r="M23" s="5">
        <f>D23*N23</f>
        <v>1700</v>
      </c>
      <c r="N23" s="26">
        <v>1700</v>
      </c>
      <c r="O23" s="49"/>
      <c r="P23" s="37">
        <f>D23*O23</f>
        <v>0</v>
      </c>
      <c r="Q23" s="29" t="str">
        <f t="shared" si="0"/>
        <v xml:space="preserve"> </v>
      </c>
      <c r="R23" s="61"/>
    </row>
    <row r="24" spans="1:18" ht="31.5" customHeight="1" thickTop="1" x14ac:dyDescent="0.3">
      <c r="A24" s="87" t="s">
        <v>33</v>
      </c>
      <c r="B24" s="93">
        <v>18</v>
      </c>
      <c r="C24" s="104" t="s">
        <v>71</v>
      </c>
      <c r="D24" s="95">
        <v>4</v>
      </c>
      <c r="E24" s="96" t="s">
        <v>14</v>
      </c>
      <c r="F24" s="105" t="s">
        <v>72</v>
      </c>
      <c r="G24" s="32"/>
      <c r="H24" s="62" t="s">
        <v>48</v>
      </c>
      <c r="I24" s="62" t="s">
        <v>50</v>
      </c>
      <c r="J24" s="62"/>
      <c r="K24" s="59" t="s">
        <v>85</v>
      </c>
      <c r="L24" s="59" t="s">
        <v>86</v>
      </c>
      <c r="M24" s="6">
        <f>D24*N24</f>
        <v>8800</v>
      </c>
      <c r="N24" s="52">
        <v>2200</v>
      </c>
      <c r="O24" s="38"/>
      <c r="P24" s="39">
        <f>D24*O24</f>
        <v>0</v>
      </c>
      <c r="Q24" s="30" t="str">
        <f t="shared" si="0"/>
        <v xml:space="preserve"> </v>
      </c>
      <c r="R24" s="59" t="s">
        <v>3</v>
      </c>
    </row>
    <row r="25" spans="1:18" ht="31.5" customHeight="1" x14ac:dyDescent="0.3">
      <c r="A25" s="98"/>
      <c r="B25" s="99">
        <v>19</v>
      </c>
      <c r="C25" s="106" t="s">
        <v>73</v>
      </c>
      <c r="D25" s="51">
        <v>2</v>
      </c>
      <c r="E25" s="100" t="s">
        <v>14</v>
      </c>
      <c r="F25" s="94" t="s">
        <v>77</v>
      </c>
      <c r="G25" s="23"/>
      <c r="H25" s="63"/>
      <c r="I25" s="63"/>
      <c r="J25" s="63"/>
      <c r="K25" s="60"/>
      <c r="L25" s="60"/>
      <c r="M25" s="4">
        <f>D25*N25</f>
        <v>3400</v>
      </c>
      <c r="N25" s="53">
        <v>1700</v>
      </c>
      <c r="O25" s="27"/>
      <c r="P25" s="31">
        <f>D25*O25</f>
        <v>0</v>
      </c>
      <c r="Q25" s="28" t="str">
        <f t="shared" si="0"/>
        <v xml:space="preserve"> </v>
      </c>
      <c r="R25" s="60"/>
    </row>
    <row r="26" spans="1:18" ht="31.5" customHeight="1" x14ac:dyDescent="0.3">
      <c r="A26" s="98"/>
      <c r="B26" s="99">
        <v>20</v>
      </c>
      <c r="C26" s="106" t="s">
        <v>74</v>
      </c>
      <c r="D26" s="51">
        <v>2</v>
      </c>
      <c r="E26" s="100" t="s">
        <v>14</v>
      </c>
      <c r="F26" s="94" t="s">
        <v>78</v>
      </c>
      <c r="G26" s="23"/>
      <c r="H26" s="63"/>
      <c r="I26" s="63"/>
      <c r="J26" s="63"/>
      <c r="K26" s="60"/>
      <c r="L26" s="60"/>
      <c r="M26" s="4">
        <f>D26*N26</f>
        <v>6200</v>
      </c>
      <c r="N26" s="53">
        <v>3100</v>
      </c>
      <c r="O26" s="27"/>
      <c r="P26" s="31">
        <f>D26*O26</f>
        <v>0</v>
      </c>
      <c r="Q26" s="28" t="str">
        <f t="shared" si="0"/>
        <v xml:space="preserve"> </v>
      </c>
      <c r="R26" s="60"/>
    </row>
    <row r="27" spans="1:18" ht="31.5" customHeight="1" x14ac:dyDescent="0.3">
      <c r="A27" s="98"/>
      <c r="B27" s="99">
        <v>21</v>
      </c>
      <c r="C27" s="50" t="s">
        <v>75</v>
      </c>
      <c r="D27" s="51">
        <v>2</v>
      </c>
      <c r="E27" s="100" t="s">
        <v>14</v>
      </c>
      <c r="F27" s="94" t="s">
        <v>78</v>
      </c>
      <c r="G27" s="23"/>
      <c r="H27" s="63"/>
      <c r="I27" s="63"/>
      <c r="J27" s="63"/>
      <c r="K27" s="60"/>
      <c r="L27" s="60"/>
      <c r="M27" s="4">
        <f>D27*N27</f>
        <v>6200</v>
      </c>
      <c r="N27" s="53">
        <v>3100</v>
      </c>
      <c r="O27" s="27"/>
      <c r="P27" s="31">
        <f>D27*O27</f>
        <v>0</v>
      </c>
      <c r="Q27" s="28" t="str">
        <f t="shared" si="0"/>
        <v xml:space="preserve"> </v>
      </c>
      <c r="R27" s="60"/>
    </row>
    <row r="28" spans="1:18" ht="35.25" customHeight="1" thickBot="1" x14ac:dyDescent="0.35">
      <c r="A28" s="98"/>
      <c r="B28" s="101">
        <v>22</v>
      </c>
      <c r="C28" s="107" t="s">
        <v>76</v>
      </c>
      <c r="D28" s="108">
        <v>2</v>
      </c>
      <c r="E28" s="58" t="s">
        <v>14</v>
      </c>
      <c r="F28" s="89" t="s">
        <v>78</v>
      </c>
      <c r="G28" s="35"/>
      <c r="H28" s="64"/>
      <c r="I28" s="64"/>
      <c r="J28" s="64"/>
      <c r="K28" s="61"/>
      <c r="L28" s="61"/>
      <c r="M28" s="5">
        <f>D28*N28</f>
        <v>6200</v>
      </c>
      <c r="N28" s="54">
        <v>3100</v>
      </c>
      <c r="O28" s="49"/>
      <c r="P28" s="37">
        <f>D28*O28</f>
        <v>0</v>
      </c>
      <c r="Q28" s="29" t="str">
        <f t="shared" si="0"/>
        <v xml:space="preserve"> </v>
      </c>
      <c r="R28" s="61"/>
    </row>
    <row r="29" spans="1:18" ht="30" customHeight="1" thickTop="1" x14ac:dyDescent="0.3">
      <c r="A29" s="87" t="s">
        <v>40</v>
      </c>
      <c r="B29" s="93">
        <v>23</v>
      </c>
      <c r="C29" s="109" t="s">
        <v>34</v>
      </c>
      <c r="D29" s="95">
        <v>3</v>
      </c>
      <c r="E29" s="96" t="s">
        <v>14</v>
      </c>
      <c r="F29" s="105" t="s">
        <v>35</v>
      </c>
      <c r="G29" s="32"/>
      <c r="H29" s="62" t="s">
        <v>48</v>
      </c>
      <c r="I29" s="62" t="s">
        <v>50</v>
      </c>
      <c r="J29" s="62"/>
      <c r="K29" s="62" t="s">
        <v>87</v>
      </c>
      <c r="L29" s="62" t="s">
        <v>88</v>
      </c>
      <c r="M29" s="6">
        <f>D29*N29</f>
        <v>4500</v>
      </c>
      <c r="N29" s="24">
        <v>1500</v>
      </c>
      <c r="O29" s="38"/>
      <c r="P29" s="39">
        <f>D29*O29</f>
        <v>0</v>
      </c>
      <c r="Q29" s="30" t="str">
        <f t="shared" si="0"/>
        <v xml:space="preserve"> </v>
      </c>
      <c r="R29" s="59" t="s">
        <v>3</v>
      </c>
    </row>
    <row r="30" spans="1:18" ht="30" customHeight="1" x14ac:dyDescent="0.3">
      <c r="A30" s="98"/>
      <c r="B30" s="99">
        <v>24</v>
      </c>
      <c r="C30" s="94" t="s">
        <v>36</v>
      </c>
      <c r="D30" s="51">
        <v>2</v>
      </c>
      <c r="E30" s="100" t="s">
        <v>14</v>
      </c>
      <c r="F30" s="97" t="s">
        <v>37</v>
      </c>
      <c r="G30" s="23"/>
      <c r="H30" s="63"/>
      <c r="I30" s="63"/>
      <c r="J30" s="63"/>
      <c r="K30" s="63"/>
      <c r="L30" s="63"/>
      <c r="M30" s="4">
        <f>D30*N30</f>
        <v>4000</v>
      </c>
      <c r="N30" s="25">
        <v>2000</v>
      </c>
      <c r="O30" s="27"/>
      <c r="P30" s="31">
        <f>D30*O30</f>
        <v>0</v>
      </c>
      <c r="Q30" s="28" t="str">
        <f t="shared" si="0"/>
        <v xml:space="preserve"> </v>
      </c>
      <c r="R30" s="60"/>
    </row>
    <row r="31" spans="1:18" ht="30" customHeight="1" x14ac:dyDescent="0.3">
      <c r="A31" s="98"/>
      <c r="B31" s="99">
        <v>25</v>
      </c>
      <c r="C31" s="94" t="s">
        <v>38</v>
      </c>
      <c r="D31" s="51">
        <v>4</v>
      </c>
      <c r="E31" s="100" t="s">
        <v>14</v>
      </c>
      <c r="F31" s="97" t="s">
        <v>37</v>
      </c>
      <c r="G31" s="23"/>
      <c r="H31" s="63"/>
      <c r="I31" s="63"/>
      <c r="J31" s="63"/>
      <c r="K31" s="63"/>
      <c r="L31" s="63"/>
      <c r="M31" s="4">
        <f>D31*N31</f>
        <v>8000</v>
      </c>
      <c r="N31" s="25">
        <v>2000</v>
      </c>
      <c r="O31" s="27"/>
      <c r="P31" s="31">
        <f>D31*O31</f>
        <v>0</v>
      </c>
      <c r="Q31" s="28" t="str">
        <f t="shared" si="0"/>
        <v xml:space="preserve"> </v>
      </c>
      <c r="R31" s="60"/>
    </row>
    <row r="32" spans="1:18" ht="30" customHeight="1" thickBot="1" x14ac:dyDescent="0.35">
      <c r="A32" s="98"/>
      <c r="B32" s="101">
        <v>26</v>
      </c>
      <c r="C32" s="41" t="s">
        <v>39</v>
      </c>
      <c r="D32" s="20">
        <v>2</v>
      </c>
      <c r="E32" s="21" t="s">
        <v>14</v>
      </c>
      <c r="F32" s="90" t="s">
        <v>37</v>
      </c>
      <c r="G32" s="35"/>
      <c r="H32" s="64"/>
      <c r="I32" s="64"/>
      <c r="J32" s="64"/>
      <c r="K32" s="64"/>
      <c r="L32" s="64"/>
      <c r="M32" s="5">
        <f>D32*N32</f>
        <v>4000</v>
      </c>
      <c r="N32" s="26">
        <v>2000</v>
      </c>
      <c r="O32" s="49"/>
      <c r="P32" s="37">
        <f>D32*O32</f>
        <v>0</v>
      </c>
      <c r="Q32" s="29" t="str">
        <f t="shared" si="0"/>
        <v xml:space="preserve"> </v>
      </c>
      <c r="R32" s="61"/>
    </row>
    <row r="33" spans="1:19" ht="13.5" customHeight="1" thickTop="1" thickBot="1" x14ac:dyDescent="0.35">
      <c r="A33" s="110"/>
      <c r="B33" s="110"/>
      <c r="C33" s="111"/>
      <c r="D33" s="110"/>
      <c r="E33" s="111"/>
      <c r="F33" s="111"/>
      <c r="G33" s="112"/>
      <c r="H33" s="111"/>
      <c r="I33" s="111"/>
      <c r="J33" s="111"/>
      <c r="K33" s="111"/>
      <c r="L33" s="111"/>
      <c r="M33" s="110"/>
      <c r="N33" s="110"/>
      <c r="O33" s="113"/>
      <c r="P33" s="110"/>
      <c r="Q33" s="110"/>
      <c r="S33" s="110"/>
    </row>
    <row r="34" spans="1:19" ht="60.75" customHeight="1" thickTop="1" thickBot="1" x14ac:dyDescent="0.35">
      <c r="A34" s="115"/>
      <c r="B34" s="69" t="s">
        <v>13</v>
      </c>
      <c r="C34" s="69"/>
      <c r="D34" s="69"/>
      <c r="E34" s="69"/>
      <c r="F34" s="69"/>
      <c r="G34" s="69"/>
      <c r="H34" s="3"/>
      <c r="I34" s="16"/>
      <c r="J34" s="16"/>
      <c r="K34" s="116"/>
      <c r="L34" s="116"/>
      <c r="M34" s="1"/>
      <c r="N34" s="40" t="s">
        <v>4</v>
      </c>
      <c r="O34" s="65" t="s">
        <v>5</v>
      </c>
      <c r="P34" s="117"/>
      <c r="Q34" s="118"/>
      <c r="R34" s="119"/>
    </row>
    <row r="35" spans="1:19" ht="33" customHeight="1" thickTop="1" thickBot="1" x14ac:dyDescent="0.35">
      <c r="A35" s="115"/>
      <c r="B35" s="120" t="s">
        <v>45</v>
      </c>
      <c r="C35" s="120"/>
      <c r="D35" s="120"/>
      <c r="E35" s="120"/>
      <c r="F35" s="120"/>
      <c r="G35" s="120"/>
      <c r="H35" s="121"/>
      <c r="K35" s="17"/>
      <c r="L35" s="17"/>
      <c r="M35" s="2"/>
      <c r="N35" s="57">
        <f>SUM(M7:M32)</f>
        <v>97920</v>
      </c>
      <c r="O35" s="66">
        <f>SUM(P7:P32)</f>
        <v>0</v>
      </c>
      <c r="P35" s="122"/>
      <c r="Q35" s="123"/>
      <c r="R35" s="124"/>
    </row>
    <row r="36" spans="1:19" ht="39.75" customHeight="1" thickTop="1" x14ac:dyDescent="0.3">
      <c r="A36" s="115"/>
      <c r="I36" s="18"/>
      <c r="J36" s="18"/>
      <c r="K36" s="19"/>
      <c r="L36" s="19"/>
      <c r="M36" s="127"/>
      <c r="N36" s="127"/>
      <c r="O36" s="128"/>
      <c r="P36" s="128"/>
      <c r="Q36" s="128"/>
      <c r="R36" s="124"/>
      <c r="S36" s="128"/>
    </row>
    <row r="37" spans="1:19" ht="19.95" customHeight="1" x14ac:dyDescent="0.3">
      <c r="A37" s="115"/>
      <c r="K37" s="19"/>
      <c r="L37" s="19"/>
      <c r="M37" s="127"/>
      <c r="N37" s="3"/>
      <c r="O37" s="3"/>
      <c r="P37" s="3"/>
      <c r="Q37" s="128"/>
      <c r="R37" s="124"/>
      <c r="S37" s="128"/>
    </row>
    <row r="38" spans="1:19" ht="71.25" customHeight="1" x14ac:dyDescent="0.3">
      <c r="A38" s="115"/>
      <c r="K38" s="19"/>
      <c r="L38" s="19"/>
      <c r="M38" s="127"/>
      <c r="N38" s="3"/>
      <c r="O38" s="3"/>
      <c r="P38" s="3"/>
      <c r="Q38" s="128"/>
      <c r="R38" s="124"/>
      <c r="S38" s="128"/>
    </row>
    <row r="39" spans="1:19" ht="36" customHeight="1" x14ac:dyDescent="0.3">
      <c r="A39" s="115"/>
      <c r="K39" s="129"/>
      <c r="L39" s="129"/>
      <c r="M39" s="130"/>
      <c r="N39" s="127"/>
      <c r="O39" s="128"/>
      <c r="P39" s="128"/>
      <c r="Q39" s="128"/>
      <c r="R39" s="124"/>
      <c r="S39" s="128"/>
    </row>
    <row r="40" spans="1:19" ht="14.25" customHeight="1" x14ac:dyDescent="0.3">
      <c r="A40" s="115"/>
      <c r="B40" s="128"/>
      <c r="C40" s="131"/>
      <c r="D40" s="132"/>
      <c r="E40" s="133"/>
      <c r="F40" s="131"/>
      <c r="G40" s="127"/>
      <c r="H40" s="131"/>
      <c r="I40" s="131"/>
      <c r="J40" s="134"/>
      <c r="K40" s="134"/>
      <c r="L40" s="134"/>
      <c r="M40" s="127"/>
      <c r="N40" s="127"/>
      <c r="O40" s="128"/>
      <c r="P40" s="128"/>
      <c r="Q40" s="128"/>
      <c r="R40" s="124"/>
      <c r="S40" s="128"/>
    </row>
    <row r="41" spans="1:19" ht="14.25" customHeight="1" x14ac:dyDescent="0.3">
      <c r="A41" s="115"/>
      <c r="B41" s="128"/>
      <c r="C41" s="131"/>
      <c r="D41" s="132"/>
      <c r="E41" s="133"/>
      <c r="F41" s="131"/>
      <c r="G41" s="127"/>
      <c r="H41" s="131"/>
      <c r="I41" s="131"/>
      <c r="J41" s="134"/>
      <c r="K41" s="134"/>
      <c r="L41" s="134"/>
      <c r="M41" s="127"/>
      <c r="N41" s="127"/>
      <c r="O41" s="128"/>
      <c r="P41" s="128"/>
      <c r="Q41" s="128"/>
      <c r="R41" s="124"/>
      <c r="S41" s="128"/>
    </row>
    <row r="42" spans="1:19" ht="14.25" customHeight="1" x14ac:dyDescent="0.3">
      <c r="A42" s="115"/>
      <c r="B42" s="128"/>
      <c r="C42" s="131"/>
      <c r="D42" s="132"/>
      <c r="E42" s="133"/>
      <c r="F42" s="131"/>
      <c r="G42" s="127"/>
      <c r="H42" s="131"/>
      <c r="I42" s="131"/>
      <c r="J42" s="134"/>
      <c r="K42" s="134"/>
      <c r="L42" s="134"/>
      <c r="M42" s="127"/>
      <c r="N42" s="127"/>
      <c r="O42" s="128"/>
      <c r="P42" s="128"/>
      <c r="Q42" s="128"/>
      <c r="R42" s="124"/>
      <c r="S42" s="128"/>
    </row>
    <row r="43" spans="1:19" ht="14.25" customHeight="1" x14ac:dyDescent="0.3">
      <c r="A43" s="115"/>
      <c r="B43" s="128"/>
      <c r="C43" s="131"/>
      <c r="D43" s="132"/>
      <c r="E43" s="133"/>
      <c r="F43" s="131"/>
      <c r="G43" s="127"/>
      <c r="H43" s="131"/>
      <c r="I43" s="131"/>
      <c r="J43" s="134"/>
      <c r="K43" s="134"/>
      <c r="L43" s="134"/>
      <c r="M43" s="127"/>
      <c r="N43" s="127"/>
      <c r="O43" s="128"/>
      <c r="P43" s="128"/>
      <c r="Q43" s="128"/>
      <c r="R43" s="124"/>
      <c r="S43" s="128"/>
    </row>
    <row r="44" spans="1:19" x14ac:dyDescent="0.3">
      <c r="C44" s="10"/>
      <c r="D44" s="92"/>
      <c r="E44" s="10"/>
      <c r="F44" s="10"/>
      <c r="G44" s="92"/>
      <c r="H44" s="10"/>
      <c r="I44" s="10"/>
      <c r="L44" s="10"/>
      <c r="M44" s="92"/>
    </row>
    <row r="45" spans="1:19" x14ac:dyDescent="0.3">
      <c r="C45" s="10"/>
      <c r="D45" s="92"/>
      <c r="E45" s="10"/>
      <c r="F45" s="10"/>
      <c r="G45" s="92"/>
      <c r="H45" s="10"/>
      <c r="I45" s="10"/>
      <c r="L45" s="10"/>
      <c r="M45" s="92"/>
    </row>
    <row r="46" spans="1:19" x14ac:dyDescent="0.3">
      <c r="C46" s="10"/>
      <c r="D46" s="92"/>
      <c r="E46" s="10"/>
      <c r="F46" s="10"/>
      <c r="G46" s="92"/>
      <c r="H46" s="10"/>
      <c r="I46" s="10"/>
      <c r="L46" s="10"/>
      <c r="M46" s="92"/>
    </row>
  </sheetData>
  <sheetProtection password="C143" sheet="1" objects="1" scenarios="1"/>
  <mergeCells count="30">
    <mergeCell ref="O34:Q34"/>
    <mergeCell ref="B35:G35"/>
    <mergeCell ref="O35:Q35"/>
    <mergeCell ref="B1:C1"/>
    <mergeCell ref="O1:Q1"/>
    <mergeCell ref="B34:G34"/>
    <mergeCell ref="K8:K11"/>
    <mergeCell ref="H8:H11"/>
    <mergeCell ref="I8:I11"/>
    <mergeCell ref="J8:J11"/>
    <mergeCell ref="H12:H23"/>
    <mergeCell ref="I12:I23"/>
    <mergeCell ref="J12:J23"/>
    <mergeCell ref="K12:K23"/>
    <mergeCell ref="R8:R11"/>
    <mergeCell ref="L8:L11"/>
    <mergeCell ref="L12:L23"/>
    <mergeCell ref="L24:L28"/>
    <mergeCell ref="H29:H32"/>
    <mergeCell ref="I29:I32"/>
    <mergeCell ref="J29:J32"/>
    <mergeCell ref="K29:K32"/>
    <mergeCell ref="L29:L32"/>
    <mergeCell ref="H24:H28"/>
    <mergeCell ref="I24:I28"/>
    <mergeCell ref="J24:J28"/>
    <mergeCell ref="K24:K28"/>
    <mergeCell ref="R12:R23"/>
    <mergeCell ref="R29:R32"/>
    <mergeCell ref="R24:R28"/>
  </mergeCells>
  <conditionalFormatting sqref="B7:B32">
    <cfRule type="containsBlanks" dxfId="19" priority="60">
      <formula>LEN(TRIM(B7))=0</formula>
    </cfRule>
  </conditionalFormatting>
  <conditionalFormatting sqref="B7:B32">
    <cfRule type="cellIs" dxfId="18" priority="55" operator="greaterThanOrEqual">
      <formula>1</formula>
    </cfRule>
  </conditionalFormatting>
  <conditionalFormatting sqref="Q7:Q32">
    <cfRule type="cellIs" dxfId="17" priority="51" operator="equal">
      <formula>"NEVYHOVUJE"</formula>
    </cfRule>
    <cfRule type="cellIs" dxfId="16" priority="52" operator="equal">
      <formula>"VYHOVUJE"</formula>
    </cfRule>
  </conditionalFormatting>
  <conditionalFormatting sqref="G7:G32 O7:O32">
    <cfRule type="notContainsBlanks" dxfId="15" priority="25">
      <formula>LEN(TRIM(G7))&gt;0</formula>
    </cfRule>
    <cfRule type="containsBlanks" dxfId="14" priority="26">
      <formula>LEN(TRIM(G7))=0</formula>
    </cfRule>
  </conditionalFormatting>
  <conditionalFormatting sqref="G7:G32 O7:O32">
    <cfRule type="notContainsBlanks" dxfId="13" priority="24">
      <formula>LEN(TRIM(G7))&gt;0</formula>
    </cfRule>
  </conditionalFormatting>
  <conditionalFormatting sqref="G7:G32">
    <cfRule type="notContainsBlanks" dxfId="12" priority="23">
      <formula>LEN(TRIM(G7))&gt;0</formula>
    </cfRule>
    <cfRule type="containsBlanks" dxfId="11" priority="27">
      <formula>LEN(TRIM(G7))=0</formula>
    </cfRule>
  </conditionalFormatting>
  <conditionalFormatting sqref="D7">
    <cfRule type="containsBlanks" dxfId="10" priority="11">
      <formula>LEN(TRIM(D7))=0</formula>
    </cfRule>
  </conditionalFormatting>
  <conditionalFormatting sqref="D8:D9">
    <cfRule type="containsBlanks" dxfId="9" priority="10">
      <formula>LEN(TRIM(D8))=0</formula>
    </cfRule>
  </conditionalFormatting>
  <conditionalFormatting sqref="D11">
    <cfRule type="containsBlanks" dxfId="8" priority="9">
      <formula>LEN(TRIM(D11))=0</formula>
    </cfRule>
  </conditionalFormatting>
  <conditionalFormatting sqref="D10">
    <cfRule type="containsBlanks" dxfId="7" priority="8">
      <formula>LEN(TRIM(D10))=0</formula>
    </cfRule>
  </conditionalFormatting>
  <conditionalFormatting sqref="D12:D23">
    <cfRule type="containsBlanks" dxfId="6" priority="7">
      <formula>LEN(TRIM(D12))=0</formula>
    </cfRule>
  </conditionalFormatting>
  <conditionalFormatting sqref="D24:D25 D28">
    <cfRule type="containsBlanks" dxfId="5" priority="6">
      <formula>LEN(TRIM(D24))=0</formula>
    </cfRule>
  </conditionalFormatting>
  <conditionalFormatting sqref="D27">
    <cfRule type="containsBlanks" dxfId="4" priority="5">
      <formula>LEN(TRIM(D27))=0</formula>
    </cfRule>
  </conditionalFormatting>
  <conditionalFormatting sqref="D26">
    <cfRule type="containsBlanks" dxfId="3" priority="4">
      <formula>LEN(TRIM(D26))=0</formula>
    </cfRule>
  </conditionalFormatting>
  <conditionalFormatting sqref="D29:D30">
    <cfRule type="containsBlanks" dxfId="2" priority="3">
      <formula>LEN(TRIM(D29))=0</formula>
    </cfRule>
  </conditionalFormatting>
  <conditionalFormatting sqref="D32">
    <cfRule type="containsBlanks" dxfId="1" priority="2">
      <formula>LEN(TRIM(D32))=0</formula>
    </cfRule>
  </conditionalFormatting>
  <conditionalFormatting sqref="D31">
    <cfRule type="containsBlanks" dxfId="0" priority="1">
      <formula>LEN(TRIM(D31))=0</formula>
    </cfRule>
  </conditionalFormatting>
  <dataValidations count="2">
    <dataValidation type="list" showInputMessage="1" showErrorMessage="1" sqref="E7:E31">
      <formula1>"ks,bal,sada,"</formula1>
    </dataValidation>
    <dataValidation type="list" showInputMessage="1" showErrorMessage="1" sqref="I7:I8 I12 I24 I29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R7</xm:sqref>
        </x14:dataValidation>
        <x14:dataValidation type="list" allowBlank="1" showInputMessage="1" showErrorMessage="1">
          <x14:formula1>
            <xm:f>[1]CPV!#REF!</xm:f>
          </x14:formula1>
          <xm:sqref>R8 R29 R24 R12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2019-05-20T05:55:43Z</cp:lastPrinted>
  <dcterms:created xsi:type="dcterms:W3CDTF">2014-03-05T12:43:32Z</dcterms:created>
  <dcterms:modified xsi:type="dcterms:W3CDTF">2019-05-20T11:28:47Z</dcterms:modified>
</cp:coreProperties>
</file>